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jor\_Projekty\Kajo Data\03 Excel Workbooks - Master i Pomysły\"/>
    </mc:Choice>
  </mc:AlternateContent>
  <xr:revisionPtr revIDLastSave="0" documentId="13_ncr:1_{9A0C8EB8-3BB2-4CF4-B049-932643DFBE06}" xr6:coauthVersionLast="46" xr6:coauthVersionMax="46" xr10:uidLastSave="{00000000-0000-0000-0000-000000000000}"/>
  <bookViews>
    <workbookView xWindow="-120" yWindow="-120" windowWidth="29040" windowHeight="15840" activeTab="3" xr2:uid="{C89E776F-88EC-41D3-91AA-F7A6D0CA6CFD}"/>
  </bookViews>
  <sheets>
    <sheet name="Raw Data" sheetId="1" r:id="rId1"/>
    <sheet name="Data Cleaning 1" sheetId="4" r:id="rId2"/>
    <sheet name="Data Cleaning 2" sheetId="5" r:id="rId3"/>
    <sheet name="Cleaned Data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2" i="5" l="1"/>
  <c r="X3" i="5"/>
  <c r="X4" i="5"/>
  <c r="X5" i="5"/>
  <c r="X6" i="5"/>
  <c r="X7" i="5"/>
  <c r="X8" i="5"/>
  <c r="X9" i="5"/>
  <c r="X10" i="5"/>
  <c r="X11" i="5"/>
  <c r="X12" i="5"/>
  <c r="X13" i="5"/>
  <c r="X14" i="5"/>
  <c r="X15" i="5"/>
  <c r="X16" i="5"/>
  <c r="X17" i="5"/>
  <c r="X18" i="5"/>
  <c r="X19" i="5"/>
  <c r="X20" i="5"/>
  <c r="X21" i="5"/>
  <c r="X22" i="5"/>
  <c r="X23" i="5"/>
  <c r="X24" i="5"/>
  <c r="X25" i="5"/>
  <c r="X26" i="5"/>
  <c r="X27" i="5"/>
  <c r="X28" i="5"/>
  <c r="X29" i="5"/>
  <c r="X30" i="5"/>
  <c r="X31" i="5"/>
  <c r="X32" i="5"/>
  <c r="X33" i="5"/>
  <c r="X34" i="5"/>
  <c r="X35" i="5"/>
  <c r="X36" i="5"/>
  <c r="X37" i="5"/>
  <c r="X38" i="5"/>
  <c r="X39" i="5"/>
  <c r="X40" i="5"/>
  <c r="X41" i="5"/>
  <c r="X42" i="5"/>
  <c r="X43" i="5"/>
  <c r="X44" i="5"/>
  <c r="X45" i="5"/>
  <c r="X46" i="5"/>
  <c r="X47" i="5"/>
  <c r="X48" i="5"/>
  <c r="X49" i="5"/>
  <c r="X50" i="5"/>
  <c r="X51" i="5"/>
  <c r="X52" i="5"/>
  <c r="X53" i="5"/>
  <c r="X54" i="5"/>
  <c r="X55" i="5"/>
  <c r="X56" i="5"/>
  <c r="X57" i="5"/>
  <c r="X58" i="5"/>
  <c r="X59" i="5"/>
  <c r="X60" i="5"/>
  <c r="X61" i="5"/>
  <c r="X62" i="5"/>
  <c r="X63" i="5"/>
  <c r="X64" i="5"/>
  <c r="X65" i="5"/>
  <c r="X66" i="5"/>
  <c r="X67" i="5"/>
  <c r="X68" i="5"/>
  <c r="X69" i="5"/>
  <c r="X70" i="5"/>
  <c r="X71" i="5"/>
  <c r="X72" i="5"/>
  <c r="X73" i="5"/>
  <c r="X74" i="5"/>
  <c r="X75" i="5"/>
  <c r="X76" i="5"/>
  <c r="X77" i="5"/>
  <c r="X78" i="5"/>
  <c r="X79" i="5"/>
  <c r="X80" i="5"/>
  <c r="X81" i="5"/>
  <c r="X82" i="5"/>
  <c r="X83" i="5"/>
  <c r="X84" i="5"/>
  <c r="X85" i="5"/>
  <c r="X86" i="5"/>
  <c r="X87" i="5"/>
  <c r="X88" i="5"/>
  <c r="X89" i="5"/>
  <c r="X90" i="5"/>
  <c r="X91" i="5"/>
  <c r="X92" i="5"/>
  <c r="X93" i="5"/>
  <c r="X94" i="5"/>
  <c r="X95" i="5"/>
  <c r="X96" i="5"/>
  <c r="X97" i="5"/>
  <c r="X98" i="5"/>
  <c r="X99" i="5"/>
  <c r="X100" i="5"/>
  <c r="X101" i="5"/>
  <c r="X102" i="5"/>
  <c r="X103" i="5"/>
  <c r="X104" i="5"/>
  <c r="X105" i="5"/>
  <c r="X106" i="5"/>
  <c r="X107" i="5"/>
  <c r="X108" i="5"/>
  <c r="X109" i="5"/>
  <c r="X110" i="5"/>
  <c r="X111" i="5"/>
  <c r="X112" i="5"/>
  <c r="X113" i="5"/>
  <c r="X114" i="5"/>
  <c r="X115" i="5"/>
  <c r="X116" i="5"/>
  <c r="X117" i="5"/>
  <c r="X118" i="5"/>
  <c r="X119" i="5"/>
  <c r="X120" i="5"/>
  <c r="X121" i="5"/>
  <c r="X122" i="5"/>
  <c r="X123" i="5"/>
  <c r="X124" i="5"/>
  <c r="X125" i="5"/>
  <c r="X126" i="5"/>
  <c r="X127" i="5"/>
  <c r="X128" i="5"/>
  <c r="X129" i="5"/>
  <c r="X130" i="5"/>
  <c r="X131" i="5"/>
  <c r="X132" i="5"/>
  <c r="X133" i="5"/>
  <c r="X134" i="5"/>
  <c r="X135" i="5"/>
  <c r="X136" i="5"/>
  <c r="X137" i="5"/>
  <c r="X138" i="5"/>
  <c r="X139" i="5"/>
  <c r="X140" i="5"/>
  <c r="X141" i="5"/>
  <c r="X142" i="5"/>
  <c r="X143" i="5"/>
  <c r="X144" i="5"/>
  <c r="X145" i="5"/>
  <c r="X146" i="5"/>
  <c r="X147" i="5"/>
  <c r="X148" i="5"/>
  <c r="X149" i="5"/>
  <c r="X150" i="5"/>
  <c r="X151" i="5"/>
  <c r="X152" i="5"/>
  <c r="X153" i="5"/>
  <c r="X154" i="5"/>
  <c r="X155" i="5"/>
  <c r="X156" i="5"/>
  <c r="X157" i="5"/>
  <c r="X158" i="5"/>
  <c r="X159" i="5"/>
  <c r="X160" i="5"/>
  <c r="X161" i="5"/>
  <c r="X162" i="5"/>
  <c r="X163" i="5"/>
  <c r="X164" i="5"/>
  <c r="X165" i="5"/>
  <c r="X166" i="5"/>
  <c r="X167" i="5"/>
  <c r="X168" i="5"/>
  <c r="X169" i="5"/>
  <c r="X170" i="5"/>
  <c r="X171" i="5"/>
  <c r="X172" i="5"/>
  <c r="X173" i="5"/>
  <c r="X174" i="5"/>
  <c r="X175" i="5"/>
  <c r="X176" i="5"/>
  <c r="X177" i="5"/>
  <c r="X178" i="5"/>
  <c r="X179" i="5"/>
  <c r="X180" i="5"/>
  <c r="X181" i="5"/>
  <c r="X182" i="5"/>
  <c r="X183" i="5"/>
  <c r="X184" i="5"/>
  <c r="X185" i="5"/>
  <c r="X186" i="5"/>
  <c r="X187" i="5"/>
  <c r="X188" i="5"/>
  <c r="X189" i="5"/>
  <c r="X190" i="5"/>
  <c r="X191" i="5"/>
  <c r="X192" i="5"/>
  <c r="X193" i="5"/>
  <c r="X194" i="5"/>
  <c r="X195" i="5"/>
  <c r="X196" i="5"/>
  <c r="X197" i="5"/>
  <c r="X198" i="5"/>
  <c r="X199" i="5"/>
  <c r="X200" i="5"/>
  <c r="X201" i="5"/>
  <c r="X202" i="5"/>
  <c r="X203" i="5"/>
  <c r="W2" i="5"/>
  <c r="W3" i="5"/>
  <c r="W4" i="5"/>
  <c r="W5" i="5"/>
  <c r="W6" i="5"/>
  <c r="W7" i="5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W47" i="5"/>
  <c r="W48" i="5"/>
  <c r="W49" i="5"/>
  <c r="W50" i="5"/>
  <c r="W51" i="5"/>
  <c r="W52" i="5"/>
  <c r="W53" i="5"/>
  <c r="W54" i="5"/>
  <c r="W55" i="5"/>
  <c r="W56" i="5"/>
  <c r="W57" i="5"/>
  <c r="W58" i="5"/>
  <c r="W59" i="5"/>
  <c r="W60" i="5"/>
  <c r="W61" i="5"/>
  <c r="W62" i="5"/>
  <c r="W63" i="5"/>
  <c r="W64" i="5"/>
  <c r="W65" i="5"/>
  <c r="W66" i="5"/>
  <c r="W67" i="5"/>
  <c r="W68" i="5"/>
  <c r="W69" i="5"/>
  <c r="W70" i="5"/>
  <c r="W71" i="5"/>
  <c r="W72" i="5"/>
  <c r="W73" i="5"/>
  <c r="W74" i="5"/>
  <c r="W75" i="5"/>
  <c r="W76" i="5"/>
  <c r="W77" i="5"/>
  <c r="W78" i="5"/>
  <c r="W79" i="5"/>
  <c r="W80" i="5"/>
  <c r="W81" i="5"/>
  <c r="W82" i="5"/>
  <c r="W83" i="5"/>
  <c r="W84" i="5"/>
  <c r="W85" i="5"/>
  <c r="W86" i="5"/>
  <c r="W87" i="5"/>
  <c r="W88" i="5"/>
  <c r="W89" i="5"/>
  <c r="W90" i="5"/>
  <c r="W91" i="5"/>
  <c r="W92" i="5"/>
  <c r="W93" i="5"/>
  <c r="W94" i="5"/>
  <c r="W95" i="5"/>
  <c r="W96" i="5"/>
  <c r="W97" i="5"/>
  <c r="W98" i="5"/>
  <c r="W99" i="5"/>
  <c r="W100" i="5"/>
  <c r="W101" i="5"/>
  <c r="W102" i="5"/>
  <c r="W103" i="5"/>
  <c r="W104" i="5"/>
  <c r="W105" i="5"/>
  <c r="W106" i="5"/>
  <c r="W107" i="5"/>
  <c r="W108" i="5"/>
  <c r="W109" i="5"/>
  <c r="W110" i="5"/>
  <c r="W111" i="5"/>
  <c r="W112" i="5"/>
  <c r="W113" i="5"/>
  <c r="W114" i="5"/>
  <c r="W115" i="5"/>
  <c r="W116" i="5"/>
  <c r="W117" i="5"/>
  <c r="W118" i="5"/>
  <c r="W119" i="5"/>
  <c r="W120" i="5"/>
  <c r="W121" i="5"/>
  <c r="W122" i="5"/>
  <c r="W123" i="5"/>
  <c r="W124" i="5"/>
  <c r="W125" i="5"/>
  <c r="W126" i="5"/>
  <c r="W127" i="5"/>
  <c r="W128" i="5"/>
  <c r="W129" i="5"/>
  <c r="W130" i="5"/>
  <c r="W131" i="5"/>
  <c r="W132" i="5"/>
  <c r="W133" i="5"/>
  <c r="W134" i="5"/>
  <c r="W135" i="5"/>
  <c r="W136" i="5"/>
  <c r="W137" i="5"/>
  <c r="W138" i="5"/>
  <c r="W139" i="5"/>
  <c r="W140" i="5"/>
  <c r="W141" i="5"/>
  <c r="W142" i="5"/>
  <c r="W143" i="5"/>
  <c r="W144" i="5"/>
  <c r="W145" i="5"/>
  <c r="W146" i="5"/>
  <c r="W147" i="5"/>
  <c r="W148" i="5"/>
  <c r="W149" i="5"/>
  <c r="W150" i="5"/>
  <c r="W151" i="5"/>
  <c r="W152" i="5"/>
  <c r="W153" i="5"/>
  <c r="W154" i="5"/>
  <c r="W155" i="5"/>
  <c r="W156" i="5"/>
  <c r="W157" i="5"/>
  <c r="W158" i="5"/>
  <c r="W159" i="5"/>
  <c r="W160" i="5"/>
  <c r="W161" i="5"/>
  <c r="W162" i="5"/>
  <c r="W163" i="5"/>
  <c r="W164" i="5"/>
  <c r="W165" i="5"/>
  <c r="W166" i="5"/>
  <c r="W167" i="5"/>
  <c r="W168" i="5"/>
  <c r="W169" i="5"/>
  <c r="W170" i="5"/>
  <c r="W171" i="5"/>
  <c r="W172" i="5"/>
  <c r="W173" i="5"/>
  <c r="W174" i="5"/>
  <c r="W175" i="5"/>
  <c r="W176" i="5"/>
  <c r="W177" i="5"/>
  <c r="W178" i="5"/>
  <c r="W179" i="5"/>
  <c r="W180" i="5"/>
  <c r="W181" i="5"/>
  <c r="W182" i="5"/>
  <c r="W183" i="5"/>
  <c r="W184" i="5"/>
  <c r="W185" i="5"/>
  <c r="W186" i="5"/>
  <c r="W187" i="5"/>
  <c r="W188" i="5"/>
  <c r="W189" i="5"/>
  <c r="W190" i="5"/>
  <c r="W191" i="5"/>
  <c r="W192" i="5"/>
  <c r="W193" i="5"/>
  <c r="W194" i="5"/>
  <c r="W195" i="5"/>
  <c r="W196" i="5"/>
  <c r="W197" i="5"/>
  <c r="W198" i="5"/>
  <c r="W199" i="5"/>
  <c r="W200" i="5"/>
  <c r="W201" i="5"/>
  <c r="W202" i="5"/>
  <c r="W203" i="5"/>
  <c r="V13" i="5"/>
  <c r="V2" i="5"/>
  <c r="V3" i="5"/>
  <c r="V4" i="5"/>
  <c r="V5" i="5"/>
  <c r="V6" i="5"/>
  <c r="V7" i="5"/>
  <c r="V8" i="5"/>
  <c r="V9" i="5"/>
  <c r="V10" i="5"/>
  <c r="V11" i="5"/>
  <c r="V12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V50" i="5"/>
  <c r="V51" i="5"/>
  <c r="V52" i="5"/>
  <c r="V53" i="5"/>
  <c r="V54" i="5"/>
  <c r="V55" i="5"/>
  <c r="V56" i="5"/>
  <c r="V57" i="5"/>
  <c r="V58" i="5"/>
  <c r="V59" i="5"/>
  <c r="V60" i="5"/>
  <c r="V61" i="5"/>
  <c r="V62" i="5"/>
  <c r="V63" i="5"/>
  <c r="V64" i="5"/>
  <c r="V65" i="5"/>
  <c r="V66" i="5"/>
  <c r="V67" i="5"/>
  <c r="V68" i="5"/>
  <c r="V69" i="5"/>
  <c r="V70" i="5"/>
  <c r="V71" i="5"/>
  <c r="V72" i="5"/>
  <c r="V73" i="5"/>
  <c r="V74" i="5"/>
  <c r="V75" i="5"/>
  <c r="V76" i="5"/>
  <c r="V77" i="5"/>
  <c r="V78" i="5"/>
  <c r="V79" i="5"/>
  <c r="V80" i="5"/>
  <c r="V81" i="5"/>
  <c r="V82" i="5"/>
  <c r="V83" i="5"/>
  <c r="V84" i="5"/>
  <c r="V85" i="5"/>
  <c r="V86" i="5"/>
  <c r="V87" i="5"/>
  <c r="V88" i="5"/>
  <c r="V89" i="5"/>
  <c r="V90" i="5"/>
  <c r="V91" i="5"/>
  <c r="V92" i="5"/>
  <c r="V93" i="5"/>
  <c r="V94" i="5"/>
  <c r="V95" i="5"/>
  <c r="V96" i="5"/>
  <c r="V97" i="5"/>
  <c r="V98" i="5"/>
  <c r="V99" i="5"/>
  <c r="V100" i="5"/>
  <c r="V101" i="5"/>
  <c r="V102" i="5"/>
  <c r="V103" i="5"/>
  <c r="V104" i="5"/>
  <c r="V105" i="5"/>
  <c r="V106" i="5"/>
  <c r="V107" i="5"/>
  <c r="V108" i="5"/>
  <c r="V109" i="5"/>
  <c r="V110" i="5"/>
  <c r="V111" i="5"/>
  <c r="V112" i="5"/>
  <c r="V113" i="5"/>
  <c r="V114" i="5"/>
  <c r="V115" i="5"/>
  <c r="V116" i="5"/>
  <c r="V117" i="5"/>
  <c r="V118" i="5"/>
  <c r="V119" i="5"/>
  <c r="V120" i="5"/>
  <c r="V121" i="5"/>
  <c r="V122" i="5"/>
  <c r="V123" i="5"/>
  <c r="V124" i="5"/>
  <c r="V125" i="5"/>
  <c r="V126" i="5"/>
  <c r="V127" i="5"/>
  <c r="V128" i="5"/>
  <c r="V129" i="5"/>
  <c r="V130" i="5"/>
  <c r="V131" i="5"/>
  <c r="V132" i="5"/>
  <c r="V133" i="5"/>
  <c r="V134" i="5"/>
  <c r="V135" i="5"/>
  <c r="V136" i="5"/>
  <c r="V137" i="5"/>
  <c r="V138" i="5"/>
  <c r="V139" i="5"/>
  <c r="V140" i="5"/>
  <c r="V141" i="5"/>
  <c r="V142" i="5"/>
  <c r="V143" i="5"/>
  <c r="V144" i="5"/>
  <c r="V145" i="5"/>
  <c r="V146" i="5"/>
  <c r="V147" i="5"/>
  <c r="V148" i="5"/>
  <c r="V149" i="5"/>
  <c r="V150" i="5"/>
  <c r="V151" i="5"/>
  <c r="V152" i="5"/>
  <c r="V153" i="5"/>
  <c r="V154" i="5"/>
  <c r="V155" i="5"/>
  <c r="V156" i="5"/>
  <c r="V157" i="5"/>
  <c r="V158" i="5"/>
  <c r="V159" i="5"/>
  <c r="V160" i="5"/>
  <c r="V161" i="5"/>
  <c r="V162" i="5"/>
  <c r="V163" i="5"/>
  <c r="V164" i="5"/>
  <c r="V165" i="5"/>
  <c r="V166" i="5"/>
  <c r="V167" i="5"/>
  <c r="V168" i="5"/>
  <c r="V169" i="5"/>
  <c r="V170" i="5"/>
  <c r="V171" i="5"/>
  <c r="V172" i="5"/>
  <c r="V173" i="5"/>
  <c r="V174" i="5"/>
  <c r="V175" i="5"/>
  <c r="V176" i="5"/>
  <c r="V177" i="5"/>
  <c r="V178" i="5"/>
  <c r="V179" i="5"/>
  <c r="V180" i="5"/>
  <c r="V181" i="5"/>
  <c r="V182" i="5"/>
  <c r="V183" i="5"/>
  <c r="V184" i="5"/>
  <c r="V185" i="5"/>
  <c r="V186" i="5"/>
  <c r="V187" i="5"/>
  <c r="V188" i="5"/>
  <c r="V189" i="5"/>
  <c r="V190" i="5"/>
  <c r="V191" i="5"/>
  <c r="V192" i="5"/>
  <c r="V193" i="5"/>
  <c r="V194" i="5"/>
  <c r="V195" i="5"/>
  <c r="V196" i="5"/>
  <c r="V197" i="5"/>
  <c r="V198" i="5"/>
  <c r="V199" i="5"/>
  <c r="V200" i="5"/>
  <c r="V201" i="5"/>
  <c r="V202" i="5"/>
  <c r="V203" i="5"/>
  <c r="U2" i="5"/>
  <c r="U3" i="5"/>
  <c r="U4" i="5"/>
  <c r="U5" i="5"/>
  <c r="U6" i="5"/>
  <c r="U7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U35" i="5"/>
  <c r="U36" i="5"/>
  <c r="U37" i="5"/>
  <c r="U38" i="5"/>
  <c r="U39" i="5"/>
  <c r="U40" i="5"/>
  <c r="U41" i="5"/>
  <c r="U42" i="5"/>
  <c r="U43" i="5"/>
  <c r="U44" i="5"/>
  <c r="U45" i="5"/>
  <c r="U46" i="5"/>
  <c r="U47" i="5"/>
  <c r="U48" i="5"/>
  <c r="U49" i="5"/>
  <c r="U50" i="5"/>
  <c r="U51" i="5"/>
  <c r="U52" i="5"/>
  <c r="U53" i="5"/>
  <c r="U54" i="5"/>
  <c r="U55" i="5"/>
  <c r="U56" i="5"/>
  <c r="U57" i="5"/>
  <c r="U58" i="5"/>
  <c r="U59" i="5"/>
  <c r="U60" i="5"/>
  <c r="U61" i="5"/>
  <c r="U62" i="5"/>
  <c r="U63" i="5"/>
  <c r="U64" i="5"/>
  <c r="U65" i="5"/>
  <c r="U66" i="5"/>
  <c r="U67" i="5"/>
  <c r="U68" i="5"/>
  <c r="U69" i="5"/>
  <c r="U70" i="5"/>
  <c r="U71" i="5"/>
  <c r="U72" i="5"/>
  <c r="U73" i="5"/>
  <c r="U74" i="5"/>
  <c r="U75" i="5"/>
  <c r="U76" i="5"/>
  <c r="U77" i="5"/>
  <c r="U78" i="5"/>
  <c r="U79" i="5"/>
  <c r="U80" i="5"/>
  <c r="U81" i="5"/>
  <c r="U82" i="5"/>
  <c r="U83" i="5"/>
  <c r="U84" i="5"/>
  <c r="U85" i="5"/>
  <c r="U86" i="5"/>
  <c r="U87" i="5"/>
  <c r="U88" i="5"/>
  <c r="U89" i="5"/>
  <c r="U90" i="5"/>
  <c r="U91" i="5"/>
  <c r="U92" i="5"/>
  <c r="U93" i="5"/>
  <c r="U94" i="5"/>
  <c r="U95" i="5"/>
  <c r="U96" i="5"/>
  <c r="U97" i="5"/>
  <c r="U98" i="5"/>
  <c r="U99" i="5"/>
  <c r="U100" i="5"/>
  <c r="U101" i="5"/>
  <c r="U102" i="5"/>
  <c r="U103" i="5"/>
  <c r="U104" i="5"/>
  <c r="U105" i="5"/>
  <c r="U106" i="5"/>
  <c r="U107" i="5"/>
  <c r="U108" i="5"/>
  <c r="U109" i="5"/>
  <c r="U110" i="5"/>
  <c r="U111" i="5"/>
  <c r="U112" i="5"/>
  <c r="U113" i="5"/>
  <c r="U114" i="5"/>
  <c r="U115" i="5"/>
  <c r="U116" i="5"/>
  <c r="U117" i="5"/>
  <c r="U118" i="5"/>
  <c r="U119" i="5"/>
  <c r="U120" i="5"/>
  <c r="U121" i="5"/>
  <c r="U122" i="5"/>
  <c r="U123" i="5"/>
  <c r="U124" i="5"/>
  <c r="U125" i="5"/>
  <c r="U126" i="5"/>
  <c r="U127" i="5"/>
  <c r="U128" i="5"/>
  <c r="U129" i="5"/>
  <c r="U130" i="5"/>
  <c r="U131" i="5"/>
  <c r="U132" i="5"/>
  <c r="U133" i="5"/>
  <c r="U134" i="5"/>
  <c r="U135" i="5"/>
  <c r="U136" i="5"/>
  <c r="U137" i="5"/>
  <c r="U138" i="5"/>
  <c r="U139" i="5"/>
  <c r="U140" i="5"/>
  <c r="U141" i="5"/>
  <c r="U142" i="5"/>
  <c r="U143" i="5"/>
  <c r="U144" i="5"/>
  <c r="U145" i="5"/>
  <c r="U146" i="5"/>
  <c r="U147" i="5"/>
  <c r="U148" i="5"/>
  <c r="U149" i="5"/>
  <c r="U150" i="5"/>
  <c r="U151" i="5"/>
  <c r="U152" i="5"/>
  <c r="U153" i="5"/>
  <c r="U154" i="5"/>
  <c r="U155" i="5"/>
  <c r="U156" i="5"/>
  <c r="U157" i="5"/>
  <c r="U158" i="5"/>
  <c r="U159" i="5"/>
  <c r="U160" i="5"/>
  <c r="U161" i="5"/>
  <c r="U162" i="5"/>
  <c r="U163" i="5"/>
  <c r="U164" i="5"/>
  <c r="U165" i="5"/>
  <c r="U166" i="5"/>
  <c r="U167" i="5"/>
  <c r="U168" i="5"/>
  <c r="U169" i="5"/>
  <c r="U170" i="5"/>
  <c r="U171" i="5"/>
  <c r="U172" i="5"/>
  <c r="U173" i="5"/>
  <c r="U174" i="5"/>
  <c r="U175" i="5"/>
  <c r="U176" i="5"/>
  <c r="U177" i="5"/>
  <c r="U178" i="5"/>
  <c r="U179" i="5"/>
  <c r="U180" i="5"/>
  <c r="U181" i="5"/>
  <c r="U182" i="5"/>
  <c r="U183" i="5"/>
  <c r="U184" i="5"/>
  <c r="U185" i="5"/>
  <c r="U186" i="5"/>
  <c r="U187" i="5"/>
  <c r="U188" i="5"/>
  <c r="U189" i="5"/>
  <c r="U190" i="5"/>
  <c r="U191" i="5"/>
  <c r="U192" i="5"/>
  <c r="U193" i="5"/>
  <c r="U194" i="5"/>
  <c r="U195" i="5"/>
  <c r="U196" i="5"/>
  <c r="U197" i="5"/>
  <c r="U198" i="5"/>
  <c r="U199" i="5"/>
  <c r="U200" i="5"/>
  <c r="U201" i="5"/>
  <c r="U202" i="5"/>
  <c r="U203" i="5"/>
  <c r="T2" i="5"/>
  <c r="T3" i="5"/>
  <c r="T4" i="5"/>
  <c r="T5" i="5"/>
  <c r="T6" i="5"/>
  <c r="T7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T38" i="5"/>
  <c r="T39" i="5"/>
  <c r="T40" i="5"/>
  <c r="T41" i="5"/>
  <c r="T42" i="5"/>
  <c r="T43" i="5"/>
  <c r="T44" i="5"/>
  <c r="T45" i="5"/>
  <c r="T46" i="5"/>
  <c r="T47" i="5"/>
  <c r="T48" i="5"/>
  <c r="T49" i="5"/>
  <c r="T50" i="5"/>
  <c r="T51" i="5"/>
  <c r="T52" i="5"/>
  <c r="T53" i="5"/>
  <c r="T54" i="5"/>
  <c r="T55" i="5"/>
  <c r="T56" i="5"/>
  <c r="T57" i="5"/>
  <c r="T58" i="5"/>
  <c r="T59" i="5"/>
  <c r="T60" i="5"/>
  <c r="T61" i="5"/>
  <c r="T62" i="5"/>
  <c r="T63" i="5"/>
  <c r="T64" i="5"/>
  <c r="T65" i="5"/>
  <c r="T66" i="5"/>
  <c r="T67" i="5"/>
  <c r="T68" i="5"/>
  <c r="T69" i="5"/>
  <c r="T70" i="5"/>
  <c r="T71" i="5"/>
  <c r="T72" i="5"/>
  <c r="T73" i="5"/>
  <c r="T74" i="5"/>
  <c r="T75" i="5"/>
  <c r="T76" i="5"/>
  <c r="T77" i="5"/>
  <c r="T78" i="5"/>
  <c r="T79" i="5"/>
  <c r="T80" i="5"/>
  <c r="T81" i="5"/>
  <c r="T82" i="5"/>
  <c r="T83" i="5"/>
  <c r="T84" i="5"/>
  <c r="T85" i="5"/>
  <c r="T86" i="5"/>
  <c r="T87" i="5"/>
  <c r="T88" i="5"/>
  <c r="T89" i="5"/>
  <c r="T90" i="5"/>
  <c r="T91" i="5"/>
  <c r="T92" i="5"/>
  <c r="T93" i="5"/>
  <c r="T94" i="5"/>
  <c r="T95" i="5"/>
  <c r="T96" i="5"/>
  <c r="T97" i="5"/>
  <c r="T98" i="5"/>
  <c r="T99" i="5"/>
  <c r="T100" i="5"/>
  <c r="T101" i="5"/>
  <c r="T102" i="5"/>
  <c r="T103" i="5"/>
  <c r="T104" i="5"/>
  <c r="T105" i="5"/>
  <c r="T106" i="5"/>
  <c r="T107" i="5"/>
  <c r="T108" i="5"/>
  <c r="T109" i="5"/>
  <c r="T110" i="5"/>
  <c r="T111" i="5"/>
  <c r="T112" i="5"/>
  <c r="T113" i="5"/>
  <c r="T114" i="5"/>
  <c r="T115" i="5"/>
  <c r="T116" i="5"/>
  <c r="T117" i="5"/>
  <c r="T118" i="5"/>
  <c r="T119" i="5"/>
  <c r="T120" i="5"/>
  <c r="T121" i="5"/>
  <c r="T122" i="5"/>
  <c r="T123" i="5"/>
  <c r="T124" i="5"/>
  <c r="T125" i="5"/>
  <c r="T126" i="5"/>
  <c r="T127" i="5"/>
  <c r="T128" i="5"/>
  <c r="T129" i="5"/>
  <c r="T130" i="5"/>
  <c r="T131" i="5"/>
  <c r="T132" i="5"/>
  <c r="T133" i="5"/>
  <c r="T134" i="5"/>
  <c r="T135" i="5"/>
  <c r="T136" i="5"/>
  <c r="T137" i="5"/>
  <c r="T138" i="5"/>
  <c r="T139" i="5"/>
  <c r="T140" i="5"/>
  <c r="T141" i="5"/>
  <c r="T142" i="5"/>
  <c r="T143" i="5"/>
  <c r="T144" i="5"/>
  <c r="T145" i="5"/>
  <c r="T146" i="5"/>
  <c r="T147" i="5"/>
  <c r="T148" i="5"/>
  <c r="T149" i="5"/>
  <c r="T150" i="5"/>
  <c r="T151" i="5"/>
  <c r="T152" i="5"/>
  <c r="T153" i="5"/>
  <c r="T154" i="5"/>
  <c r="T155" i="5"/>
  <c r="T156" i="5"/>
  <c r="T157" i="5"/>
  <c r="T158" i="5"/>
  <c r="T159" i="5"/>
  <c r="T160" i="5"/>
  <c r="T161" i="5"/>
  <c r="T162" i="5"/>
  <c r="T163" i="5"/>
  <c r="T164" i="5"/>
  <c r="T165" i="5"/>
  <c r="T166" i="5"/>
  <c r="T167" i="5"/>
  <c r="T168" i="5"/>
  <c r="T169" i="5"/>
  <c r="T170" i="5"/>
  <c r="T171" i="5"/>
  <c r="T172" i="5"/>
  <c r="T173" i="5"/>
  <c r="T174" i="5"/>
  <c r="T175" i="5"/>
  <c r="T176" i="5"/>
  <c r="T177" i="5"/>
  <c r="T178" i="5"/>
  <c r="T179" i="5"/>
  <c r="T180" i="5"/>
  <c r="T181" i="5"/>
  <c r="T182" i="5"/>
  <c r="T183" i="5"/>
  <c r="T184" i="5"/>
  <c r="T185" i="5"/>
  <c r="T186" i="5"/>
  <c r="T187" i="5"/>
  <c r="T188" i="5"/>
  <c r="T189" i="5"/>
  <c r="T190" i="5"/>
  <c r="T191" i="5"/>
  <c r="T192" i="5"/>
  <c r="T193" i="5"/>
  <c r="T194" i="5"/>
  <c r="T195" i="5"/>
  <c r="T196" i="5"/>
  <c r="T197" i="5"/>
  <c r="T198" i="5"/>
  <c r="T199" i="5"/>
  <c r="T200" i="5"/>
  <c r="T201" i="5"/>
  <c r="T202" i="5"/>
  <c r="T203" i="5"/>
  <c r="R2" i="5"/>
  <c r="R3" i="5"/>
  <c r="R4" i="5"/>
  <c r="R5" i="5"/>
  <c r="R6" i="5"/>
  <c r="R7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R37" i="5"/>
  <c r="R38" i="5"/>
  <c r="R39" i="5"/>
  <c r="R40" i="5"/>
  <c r="R41" i="5"/>
  <c r="R42" i="5"/>
  <c r="R43" i="5"/>
  <c r="R44" i="5"/>
  <c r="R45" i="5"/>
  <c r="R46" i="5"/>
  <c r="R47" i="5"/>
  <c r="R48" i="5"/>
  <c r="R49" i="5"/>
  <c r="R50" i="5"/>
  <c r="R51" i="5"/>
  <c r="R52" i="5"/>
  <c r="R53" i="5"/>
  <c r="R54" i="5"/>
  <c r="R55" i="5"/>
  <c r="R56" i="5"/>
  <c r="R57" i="5"/>
  <c r="R58" i="5"/>
  <c r="R59" i="5"/>
  <c r="R60" i="5"/>
  <c r="R61" i="5"/>
  <c r="R62" i="5"/>
  <c r="R63" i="5"/>
  <c r="R64" i="5"/>
  <c r="R65" i="5"/>
  <c r="R66" i="5"/>
  <c r="R67" i="5"/>
  <c r="R68" i="5"/>
  <c r="R69" i="5"/>
  <c r="R70" i="5"/>
  <c r="R71" i="5"/>
  <c r="R72" i="5"/>
  <c r="R73" i="5"/>
  <c r="R74" i="5"/>
  <c r="R75" i="5"/>
  <c r="R76" i="5"/>
  <c r="R77" i="5"/>
  <c r="R78" i="5"/>
  <c r="R79" i="5"/>
  <c r="R80" i="5"/>
  <c r="R81" i="5"/>
  <c r="R82" i="5"/>
  <c r="R83" i="5"/>
  <c r="R84" i="5"/>
  <c r="R85" i="5"/>
  <c r="R86" i="5"/>
  <c r="R87" i="5"/>
  <c r="R88" i="5"/>
  <c r="R89" i="5"/>
  <c r="R90" i="5"/>
  <c r="R91" i="5"/>
  <c r="R92" i="5"/>
  <c r="R93" i="5"/>
  <c r="R94" i="5"/>
  <c r="R95" i="5"/>
  <c r="R96" i="5"/>
  <c r="R97" i="5"/>
  <c r="R98" i="5"/>
  <c r="R99" i="5"/>
  <c r="R100" i="5"/>
  <c r="R101" i="5"/>
  <c r="R102" i="5"/>
  <c r="R103" i="5"/>
  <c r="R104" i="5"/>
  <c r="R105" i="5"/>
  <c r="R106" i="5"/>
  <c r="R107" i="5"/>
  <c r="R108" i="5"/>
  <c r="R109" i="5"/>
  <c r="R110" i="5"/>
  <c r="R111" i="5"/>
  <c r="R112" i="5"/>
  <c r="R113" i="5"/>
  <c r="R114" i="5"/>
  <c r="R115" i="5"/>
  <c r="R116" i="5"/>
  <c r="R117" i="5"/>
  <c r="R118" i="5"/>
  <c r="R119" i="5"/>
  <c r="R120" i="5"/>
  <c r="R121" i="5"/>
  <c r="R122" i="5"/>
  <c r="R123" i="5"/>
  <c r="R124" i="5"/>
  <c r="R125" i="5"/>
  <c r="R126" i="5"/>
  <c r="R127" i="5"/>
  <c r="R128" i="5"/>
  <c r="R129" i="5"/>
  <c r="R130" i="5"/>
  <c r="R131" i="5"/>
  <c r="R132" i="5"/>
  <c r="R133" i="5"/>
  <c r="R134" i="5"/>
  <c r="R135" i="5"/>
  <c r="R136" i="5"/>
  <c r="R137" i="5"/>
  <c r="R138" i="5"/>
  <c r="R139" i="5"/>
  <c r="R140" i="5"/>
  <c r="R141" i="5"/>
  <c r="R142" i="5"/>
  <c r="R143" i="5"/>
  <c r="R144" i="5"/>
  <c r="R145" i="5"/>
  <c r="R146" i="5"/>
  <c r="R147" i="5"/>
  <c r="R148" i="5"/>
  <c r="R149" i="5"/>
  <c r="R150" i="5"/>
  <c r="R151" i="5"/>
  <c r="R152" i="5"/>
  <c r="R153" i="5"/>
  <c r="R154" i="5"/>
  <c r="R155" i="5"/>
  <c r="R156" i="5"/>
  <c r="R157" i="5"/>
  <c r="R158" i="5"/>
  <c r="R159" i="5"/>
  <c r="R160" i="5"/>
  <c r="R161" i="5"/>
  <c r="R162" i="5"/>
  <c r="R163" i="5"/>
  <c r="R164" i="5"/>
  <c r="R165" i="5"/>
  <c r="R166" i="5"/>
  <c r="R167" i="5"/>
  <c r="R168" i="5"/>
  <c r="R169" i="5"/>
  <c r="R170" i="5"/>
  <c r="R171" i="5"/>
  <c r="R172" i="5"/>
  <c r="R173" i="5"/>
  <c r="R174" i="5"/>
  <c r="R175" i="5"/>
  <c r="R176" i="5"/>
  <c r="R177" i="5"/>
  <c r="R178" i="5"/>
  <c r="R179" i="5"/>
  <c r="R180" i="5"/>
  <c r="R181" i="5"/>
  <c r="R182" i="5"/>
  <c r="R183" i="5"/>
  <c r="R184" i="5"/>
  <c r="R185" i="5"/>
  <c r="R186" i="5"/>
  <c r="R187" i="5"/>
  <c r="R188" i="5"/>
  <c r="R189" i="5"/>
  <c r="R190" i="5"/>
  <c r="R191" i="5"/>
  <c r="R192" i="5"/>
  <c r="R193" i="5"/>
  <c r="R194" i="5"/>
  <c r="R195" i="5"/>
  <c r="R196" i="5"/>
  <c r="R197" i="5"/>
  <c r="R198" i="5"/>
  <c r="R199" i="5"/>
  <c r="R200" i="5"/>
  <c r="R201" i="5"/>
  <c r="R202" i="5"/>
  <c r="R203" i="5"/>
  <c r="Q2" i="5"/>
  <c r="Q3" i="5"/>
  <c r="S3" i="5" s="1"/>
  <c r="Q4" i="5"/>
  <c r="S4" i="5" s="1"/>
  <c r="Q5" i="5"/>
  <c r="Q6" i="5"/>
  <c r="S6" i="5" s="1"/>
  <c r="Q7" i="5"/>
  <c r="S7" i="5" s="1"/>
  <c r="Q8" i="5"/>
  <c r="S8" i="5" s="1"/>
  <c r="Q9" i="5"/>
  <c r="S9" i="5" s="1"/>
  <c r="Q10" i="5"/>
  <c r="S10" i="5" s="1"/>
  <c r="Q11" i="5"/>
  <c r="Q12" i="5"/>
  <c r="Q13" i="5"/>
  <c r="S13" i="5" s="1"/>
  <c r="Q14" i="5"/>
  <c r="Q15" i="5"/>
  <c r="S15" i="5" s="1"/>
  <c r="Q16" i="5"/>
  <c r="S16" i="5" s="1"/>
  <c r="Q17" i="5"/>
  <c r="Q18" i="5"/>
  <c r="S18" i="5" s="1"/>
  <c r="Q19" i="5"/>
  <c r="S19" i="5" s="1"/>
  <c r="Q20" i="5"/>
  <c r="S20" i="5" s="1"/>
  <c r="Q21" i="5"/>
  <c r="S21" i="5" s="1"/>
  <c r="Q22" i="5"/>
  <c r="S22" i="5" s="1"/>
  <c r="Q23" i="5"/>
  <c r="Q24" i="5"/>
  <c r="Q25" i="5"/>
  <c r="S25" i="5" s="1"/>
  <c r="Q26" i="5"/>
  <c r="S26" i="5" s="1"/>
  <c r="Q27" i="5"/>
  <c r="S27" i="5" s="1"/>
  <c r="Q28" i="5"/>
  <c r="S28" i="5" s="1"/>
  <c r="Q29" i="5"/>
  <c r="Q30" i="5"/>
  <c r="S30" i="5" s="1"/>
  <c r="Q31" i="5"/>
  <c r="S31" i="5" s="1"/>
  <c r="Q32" i="5"/>
  <c r="S32" i="5" s="1"/>
  <c r="Q33" i="5"/>
  <c r="S33" i="5" s="1"/>
  <c r="Q34" i="5"/>
  <c r="S34" i="5" s="1"/>
  <c r="Q35" i="5"/>
  <c r="Q36" i="5"/>
  <c r="Q37" i="5"/>
  <c r="S37" i="5" s="1"/>
  <c r="Q38" i="5"/>
  <c r="S38" i="5" s="1"/>
  <c r="Q39" i="5"/>
  <c r="S39" i="5" s="1"/>
  <c r="Q40" i="5"/>
  <c r="S40" i="5" s="1"/>
  <c r="Q41" i="5"/>
  <c r="Q42" i="5"/>
  <c r="S42" i="5" s="1"/>
  <c r="Q43" i="5"/>
  <c r="S43" i="5" s="1"/>
  <c r="Q44" i="5"/>
  <c r="S44" i="5" s="1"/>
  <c r="Q45" i="5"/>
  <c r="S45" i="5" s="1"/>
  <c r="Q46" i="5"/>
  <c r="S46" i="5" s="1"/>
  <c r="Q47" i="5"/>
  <c r="Q48" i="5"/>
  <c r="Q49" i="5"/>
  <c r="S49" i="5" s="1"/>
  <c r="Q50" i="5"/>
  <c r="S50" i="5" s="1"/>
  <c r="Q51" i="5"/>
  <c r="S51" i="5" s="1"/>
  <c r="Q52" i="5"/>
  <c r="S52" i="5" s="1"/>
  <c r="Q53" i="5"/>
  <c r="Q54" i="5"/>
  <c r="S54" i="5" s="1"/>
  <c r="Q55" i="5"/>
  <c r="S55" i="5" s="1"/>
  <c r="Q56" i="5"/>
  <c r="S56" i="5" s="1"/>
  <c r="Q57" i="5"/>
  <c r="S57" i="5" s="1"/>
  <c r="Q58" i="5"/>
  <c r="S58" i="5" s="1"/>
  <c r="Q59" i="5"/>
  <c r="Q60" i="5"/>
  <c r="Q61" i="5"/>
  <c r="S61" i="5" s="1"/>
  <c r="Q62" i="5"/>
  <c r="S62" i="5" s="1"/>
  <c r="Q63" i="5"/>
  <c r="S63" i="5" s="1"/>
  <c r="Q64" i="5"/>
  <c r="S64" i="5" s="1"/>
  <c r="Q65" i="5"/>
  <c r="Q66" i="5"/>
  <c r="S66" i="5" s="1"/>
  <c r="Q67" i="5"/>
  <c r="S67" i="5" s="1"/>
  <c r="Q68" i="5"/>
  <c r="S68" i="5" s="1"/>
  <c r="Q69" i="5"/>
  <c r="S69" i="5" s="1"/>
  <c r="Q70" i="5"/>
  <c r="S70" i="5" s="1"/>
  <c r="Q71" i="5"/>
  <c r="Q72" i="5"/>
  <c r="Q73" i="5"/>
  <c r="S73" i="5" s="1"/>
  <c r="Q74" i="5"/>
  <c r="S74" i="5" s="1"/>
  <c r="Q75" i="5"/>
  <c r="S75" i="5" s="1"/>
  <c r="Q76" i="5"/>
  <c r="S76" i="5" s="1"/>
  <c r="Q77" i="5"/>
  <c r="Q78" i="5"/>
  <c r="S78" i="5" s="1"/>
  <c r="Q79" i="5"/>
  <c r="S79" i="5" s="1"/>
  <c r="Q80" i="5"/>
  <c r="S80" i="5" s="1"/>
  <c r="Q81" i="5"/>
  <c r="S81" i="5" s="1"/>
  <c r="Q82" i="5"/>
  <c r="S82" i="5" s="1"/>
  <c r="Q83" i="5"/>
  <c r="Q84" i="5"/>
  <c r="Q85" i="5"/>
  <c r="S85" i="5" s="1"/>
  <c r="Q86" i="5"/>
  <c r="S86" i="5" s="1"/>
  <c r="Q87" i="5"/>
  <c r="S87" i="5" s="1"/>
  <c r="Q88" i="5"/>
  <c r="S88" i="5" s="1"/>
  <c r="Q89" i="5"/>
  <c r="Q90" i="5"/>
  <c r="S90" i="5" s="1"/>
  <c r="Q91" i="5"/>
  <c r="S91" i="5" s="1"/>
  <c r="Q92" i="5"/>
  <c r="S92" i="5" s="1"/>
  <c r="Q93" i="5"/>
  <c r="S93" i="5" s="1"/>
  <c r="Q94" i="5"/>
  <c r="S94" i="5" s="1"/>
  <c r="Q95" i="5"/>
  <c r="Q96" i="5"/>
  <c r="Q97" i="5"/>
  <c r="S97" i="5" s="1"/>
  <c r="Q98" i="5"/>
  <c r="S98" i="5" s="1"/>
  <c r="Q99" i="5"/>
  <c r="S99" i="5" s="1"/>
  <c r="Q100" i="5"/>
  <c r="S100" i="5" s="1"/>
  <c r="Q101" i="5"/>
  <c r="Q102" i="5"/>
  <c r="S102" i="5" s="1"/>
  <c r="Q103" i="5"/>
  <c r="S103" i="5" s="1"/>
  <c r="Q104" i="5"/>
  <c r="S104" i="5" s="1"/>
  <c r="Q105" i="5"/>
  <c r="S105" i="5" s="1"/>
  <c r="Q106" i="5"/>
  <c r="S106" i="5" s="1"/>
  <c r="Q107" i="5"/>
  <c r="Q108" i="5"/>
  <c r="Q109" i="5"/>
  <c r="S109" i="5" s="1"/>
  <c r="Q110" i="5"/>
  <c r="S110" i="5" s="1"/>
  <c r="Q111" i="5"/>
  <c r="S111" i="5" s="1"/>
  <c r="Q112" i="5"/>
  <c r="S112" i="5" s="1"/>
  <c r="Q113" i="5"/>
  <c r="Q114" i="5"/>
  <c r="S114" i="5" s="1"/>
  <c r="Q115" i="5"/>
  <c r="S115" i="5" s="1"/>
  <c r="Q116" i="5"/>
  <c r="S116" i="5" s="1"/>
  <c r="Q117" i="5"/>
  <c r="S117" i="5" s="1"/>
  <c r="Q118" i="5"/>
  <c r="S118" i="5" s="1"/>
  <c r="Q119" i="5"/>
  <c r="Q120" i="5"/>
  <c r="Q121" i="5"/>
  <c r="S121" i="5" s="1"/>
  <c r="Q122" i="5"/>
  <c r="S122" i="5" s="1"/>
  <c r="Q123" i="5"/>
  <c r="S123" i="5" s="1"/>
  <c r="Q124" i="5"/>
  <c r="S124" i="5" s="1"/>
  <c r="Q125" i="5"/>
  <c r="Q126" i="5"/>
  <c r="S126" i="5" s="1"/>
  <c r="Q127" i="5"/>
  <c r="S127" i="5" s="1"/>
  <c r="Q128" i="5"/>
  <c r="S128" i="5" s="1"/>
  <c r="Q129" i="5"/>
  <c r="S129" i="5" s="1"/>
  <c r="Q130" i="5"/>
  <c r="S130" i="5" s="1"/>
  <c r="Q131" i="5"/>
  <c r="Q132" i="5"/>
  <c r="Q133" i="5"/>
  <c r="S133" i="5" s="1"/>
  <c r="Q134" i="5"/>
  <c r="S134" i="5" s="1"/>
  <c r="Q135" i="5"/>
  <c r="S135" i="5" s="1"/>
  <c r="Q136" i="5"/>
  <c r="S136" i="5" s="1"/>
  <c r="Q137" i="5"/>
  <c r="Q138" i="5"/>
  <c r="S138" i="5" s="1"/>
  <c r="Q139" i="5"/>
  <c r="S139" i="5" s="1"/>
  <c r="Q140" i="5"/>
  <c r="S140" i="5" s="1"/>
  <c r="Q141" i="5"/>
  <c r="S141" i="5" s="1"/>
  <c r="Q142" i="5"/>
  <c r="S142" i="5" s="1"/>
  <c r="Q143" i="5"/>
  <c r="Q144" i="5"/>
  <c r="Q145" i="5"/>
  <c r="S145" i="5" s="1"/>
  <c r="Q146" i="5"/>
  <c r="S146" i="5" s="1"/>
  <c r="Q147" i="5"/>
  <c r="S147" i="5" s="1"/>
  <c r="Q148" i="5"/>
  <c r="S148" i="5" s="1"/>
  <c r="Q149" i="5"/>
  <c r="Q150" i="5"/>
  <c r="S150" i="5" s="1"/>
  <c r="Q151" i="5"/>
  <c r="S151" i="5" s="1"/>
  <c r="Q152" i="5"/>
  <c r="S152" i="5" s="1"/>
  <c r="Q153" i="5"/>
  <c r="S153" i="5" s="1"/>
  <c r="Q154" i="5"/>
  <c r="S154" i="5" s="1"/>
  <c r="Q155" i="5"/>
  <c r="Q156" i="5"/>
  <c r="Q157" i="5"/>
  <c r="S157" i="5" s="1"/>
  <c r="Q158" i="5"/>
  <c r="S158" i="5" s="1"/>
  <c r="Q159" i="5"/>
  <c r="S159" i="5" s="1"/>
  <c r="Q160" i="5"/>
  <c r="S160" i="5" s="1"/>
  <c r="Q161" i="5"/>
  <c r="Q162" i="5"/>
  <c r="S162" i="5" s="1"/>
  <c r="Q163" i="5"/>
  <c r="S163" i="5" s="1"/>
  <c r="Q164" i="5"/>
  <c r="S164" i="5" s="1"/>
  <c r="Q165" i="5"/>
  <c r="S165" i="5" s="1"/>
  <c r="Q166" i="5"/>
  <c r="S166" i="5" s="1"/>
  <c r="Q167" i="5"/>
  <c r="Q168" i="5"/>
  <c r="Q169" i="5"/>
  <c r="S169" i="5" s="1"/>
  <c r="Q170" i="5"/>
  <c r="S170" i="5" s="1"/>
  <c r="Q171" i="5"/>
  <c r="S171" i="5" s="1"/>
  <c r="Q172" i="5"/>
  <c r="S172" i="5" s="1"/>
  <c r="Q173" i="5"/>
  <c r="Q174" i="5"/>
  <c r="S174" i="5" s="1"/>
  <c r="Q175" i="5"/>
  <c r="S175" i="5" s="1"/>
  <c r="Q176" i="5"/>
  <c r="S176" i="5" s="1"/>
  <c r="Q177" i="5"/>
  <c r="S177" i="5" s="1"/>
  <c r="Q178" i="5"/>
  <c r="S178" i="5" s="1"/>
  <c r="Q179" i="5"/>
  <c r="Q180" i="5"/>
  <c r="Q181" i="5"/>
  <c r="S181" i="5" s="1"/>
  <c r="Q182" i="5"/>
  <c r="S182" i="5" s="1"/>
  <c r="Q183" i="5"/>
  <c r="S183" i="5" s="1"/>
  <c r="Q184" i="5"/>
  <c r="S184" i="5" s="1"/>
  <c r="Q185" i="5"/>
  <c r="Q186" i="5"/>
  <c r="S186" i="5" s="1"/>
  <c r="Q187" i="5"/>
  <c r="S187" i="5" s="1"/>
  <c r="Q188" i="5"/>
  <c r="S188" i="5" s="1"/>
  <c r="Q189" i="5"/>
  <c r="S189" i="5" s="1"/>
  <c r="Q190" i="5"/>
  <c r="S190" i="5" s="1"/>
  <c r="Q191" i="5"/>
  <c r="Q192" i="5"/>
  <c r="Q193" i="5"/>
  <c r="S193" i="5" s="1"/>
  <c r="Q194" i="5"/>
  <c r="S194" i="5" s="1"/>
  <c r="Q195" i="5"/>
  <c r="S195" i="5" s="1"/>
  <c r="Q196" i="5"/>
  <c r="S196" i="5" s="1"/>
  <c r="Q197" i="5"/>
  <c r="Q198" i="5"/>
  <c r="S198" i="5" s="1"/>
  <c r="Q199" i="5"/>
  <c r="S199" i="5" s="1"/>
  <c r="Q200" i="5"/>
  <c r="S200" i="5" s="1"/>
  <c r="Q201" i="5"/>
  <c r="S201" i="5" s="1"/>
  <c r="Q202" i="5"/>
  <c r="S202" i="5" s="1"/>
  <c r="Q203" i="5"/>
  <c r="P2" i="5"/>
  <c r="P3" i="5"/>
  <c r="P4" i="5"/>
  <c r="P5" i="5"/>
  <c r="P6" i="5"/>
  <c r="P7" i="5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35" i="5"/>
  <c r="P36" i="5"/>
  <c r="P37" i="5"/>
  <c r="P38" i="5"/>
  <c r="P39" i="5"/>
  <c r="P40" i="5"/>
  <c r="P41" i="5"/>
  <c r="P42" i="5"/>
  <c r="P43" i="5"/>
  <c r="P44" i="5"/>
  <c r="P45" i="5"/>
  <c r="P46" i="5"/>
  <c r="P47" i="5"/>
  <c r="P48" i="5"/>
  <c r="P49" i="5"/>
  <c r="P50" i="5"/>
  <c r="P51" i="5"/>
  <c r="P52" i="5"/>
  <c r="P53" i="5"/>
  <c r="P54" i="5"/>
  <c r="P55" i="5"/>
  <c r="P56" i="5"/>
  <c r="P57" i="5"/>
  <c r="P58" i="5"/>
  <c r="P59" i="5"/>
  <c r="P60" i="5"/>
  <c r="P61" i="5"/>
  <c r="P62" i="5"/>
  <c r="P63" i="5"/>
  <c r="P64" i="5"/>
  <c r="P65" i="5"/>
  <c r="P66" i="5"/>
  <c r="P67" i="5"/>
  <c r="P68" i="5"/>
  <c r="P69" i="5"/>
  <c r="P70" i="5"/>
  <c r="P71" i="5"/>
  <c r="P72" i="5"/>
  <c r="P73" i="5"/>
  <c r="P74" i="5"/>
  <c r="P75" i="5"/>
  <c r="P76" i="5"/>
  <c r="P77" i="5"/>
  <c r="P78" i="5"/>
  <c r="P79" i="5"/>
  <c r="P80" i="5"/>
  <c r="P81" i="5"/>
  <c r="P82" i="5"/>
  <c r="P83" i="5"/>
  <c r="P84" i="5"/>
  <c r="P85" i="5"/>
  <c r="P86" i="5"/>
  <c r="P87" i="5"/>
  <c r="P88" i="5"/>
  <c r="P89" i="5"/>
  <c r="P90" i="5"/>
  <c r="P91" i="5"/>
  <c r="P92" i="5"/>
  <c r="P93" i="5"/>
  <c r="P94" i="5"/>
  <c r="P95" i="5"/>
  <c r="P96" i="5"/>
  <c r="P97" i="5"/>
  <c r="P98" i="5"/>
  <c r="P99" i="5"/>
  <c r="P100" i="5"/>
  <c r="P101" i="5"/>
  <c r="P102" i="5"/>
  <c r="P103" i="5"/>
  <c r="P104" i="5"/>
  <c r="P105" i="5"/>
  <c r="P106" i="5"/>
  <c r="P107" i="5"/>
  <c r="P108" i="5"/>
  <c r="P109" i="5"/>
  <c r="P110" i="5"/>
  <c r="P111" i="5"/>
  <c r="P112" i="5"/>
  <c r="P113" i="5"/>
  <c r="P114" i="5"/>
  <c r="P115" i="5"/>
  <c r="P116" i="5"/>
  <c r="P117" i="5"/>
  <c r="P118" i="5"/>
  <c r="P119" i="5"/>
  <c r="P120" i="5"/>
  <c r="P121" i="5"/>
  <c r="P122" i="5"/>
  <c r="P123" i="5"/>
  <c r="P124" i="5"/>
  <c r="P125" i="5"/>
  <c r="P126" i="5"/>
  <c r="P127" i="5"/>
  <c r="P128" i="5"/>
  <c r="P129" i="5"/>
  <c r="P130" i="5"/>
  <c r="P131" i="5"/>
  <c r="P132" i="5"/>
  <c r="P133" i="5"/>
  <c r="P134" i="5"/>
  <c r="P135" i="5"/>
  <c r="P136" i="5"/>
  <c r="P137" i="5"/>
  <c r="P138" i="5"/>
  <c r="P139" i="5"/>
  <c r="P140" i="5"/>
  <c r="P141" i="5"/>
  <c r="P142" i="5"/>
  <c r="P143" i="5"/>
  <c r="P144" i="5"/>
  <c r="P145" i="5"/>
  <c r="P146" i="5"/>
  <c r="P147" i="5"/>
  <c r="P148" i="5"/>
  <c r="P149" i="5"/>
  <c r="P150" i="5"/>
  <c r="P151" i="5"/>
  <c r="P152" i="5"/>
  <c r="P153" i="5"/>
  <c r="P154" i="5"/>
  <c r="P155" i="5"/>
  <c r="P156" i="5"/>
  <c r="P157" i="5"/>
  <c r="P158" i="5"/>
  <c r="P159" i="5"/>
  <c r="P160" i="5"/>
  <c r="P161" i="5"/>
  <c r="P162" i="5"/>
  <c r="P163" i="5"/>
  <c r="P164" i="5"/>
  <c r="P165" i="5"/>
  <c r="P166" i="5"/>
  <c r="P167" i="5"/>
  <c r="P168" i="5"/>
  <c r="P169" i="5"/>
  <c r="P170" i="5"/>
  <c r="P171" i="5"/>
  <c r="P172" i="5"/>
  <c r="P173" i="5"/>
  <c r="P174" i="5"/>
  <c r="P175" i="5"/>
  <c r="P176" i="5"/>
  <c r="P177" i="5"/>
  <c r="P178" i="5"/>
  <c r="P179" i="5"/>
  <c r="P180" i="5"/>
  <c r="P181" i="5"/>
  <c r="P182" i="5"/>
  <c r="P183" i="5"/>
  <c r="P184" i="5"/>
  <c r="P185" i="5"/>
  <c r="P186" i="5"/>
  <c r="P187" i="5"/>
  <c r="P188" i="5"/>
  <c r="P189" i="5"/>
  <c r="P190" i="5"/>
  <c r="P191" i="5"/>
  <c r="P192" i="5"/>
  <c r="P193" i="5"/>
  <c r="P194" i="5"/>
  <c r="P195" i="5"/>
  <c r="P196" i="5"/>
  <c r="P197" i="5"/>
  <c r="P198" i="5"/>
  <c r="P199" i="5"/>
  <c r="P200" i="5"/>
  <c r="P201" i="5"/>
  <c r="P202" i="5"/>
  <c r="P203" i="5"/>
  <c r="O2" i="5"/>
  <c r="O3" i="5"/>
  <c r="O4" i="5"/>
  <c r="O5" i="5"/>
  <c r="O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75" i="5"/>
  <c r="O76" i="5"/>
  <c r="O77" i="5"/>
  <c r="O78" i="5"/>
  <c r="O79" i="5"/>
  <c r="O80" i="5"/>
  <c r="O81" i="5"/>
  <c r="O82" i="5"/>
  <c r="O83" i="5"/>
  <c r="O84" i="5"/>
  <c r="O85" i="5"/>
  <c r="O86" i="5"/>
  <c r="O87" i="5"/>
  <c r="O88" i="5"/>
  <c r="O89" i="5"/>
  <c r="O90" i="5"/>
  <c r="O91" i="5"/>
  <c r="O92" i="5"/>
  <c r="O93" i="5"/>
  <c r="O94" i="5"/>
  <c r="O95" i="5"/>
  <c r="O96" i="5"/>
  <c r="O97" i="5"/>
  <c r="O98" i="5"/>
  <c r="O99" i="5"/>
  <c r="O100" i="5"/>
  <c r="O101" i="5"/>
  <c r="O102" i="5"/>
  <c r="O103" i="5"/>
  <c r="O104" i="5"/>
  <c r="O105" i="5"/>
  <c r="O106" i="5"/>
  <c r="O107" i="5"/>
  <c r="O108" i="5"/>
  <c r="O109" i="5"/>
  <c r="O110" i="5"/>
  <c r="O111" i="5"/>
  <c r="O112" i="5"/>
  <c r="O113" i="5"/>
  <c r="O114" i="5"/>
  <c r="O115" i="5"/>
  <c r="O116" i="5"/>
  <c r="O117" i="5"/>
  <c r="O118" i="5"/>
  <c r="O119" i="5"/>
  <c r="O120" i="5"/>
  <c r="O121" i="5"/>
  <c r="O122" i="5"/>
  <c r="O123" i="5"/>
  <c r="O124" i="5"/>
  <c r="O125" i="5"/>
  <c r="O126" i="5"/>
  <c r="O127" i="5"/>
  <c r="O128" i="5"/>
  <c r="O129" i="5"/>
  <c r="O130" i="5"/>
  <c r="O131" i="5"/>
  <c r="O132" i="5"/>
  <c r="O133" i="5"/>
  <c r="O134" i="5"/>
  <c r="O135" i="5"/>
  <c r="O136" i="5"/>
  <c r="O137" i="5"/>
  <c r="O138" i="5"/>
  <c r="O139" i="5"/>
  <c r="O140" i="5"/>
  <c r="O141" i="5"/>
  <c r="O142" i="5"/>
  <c r="O143" i="5"/>
  <c r="O144" i="5"/>
  <c r="O145" i="5"/>
  <c r="O146" i="5"/>
  <c r="O147" i="5"/>
  <c r="O148" i="5"/>
  <c r="O149" i="5"/>
  <c r="O150" i="5"/>
  <c r="O151" i="5"/>
  <c r="O152" i="5"/>
  <c r="O153" i="5"/>
  <c r="O154" i="5"/>
  <c r="O155" i="5"/>
  <c r="O156" i="5"/>
  <c r="O157" i="5"/>
  <c r="O158" i="5"/>
  <c r="O159" i="5"/>
  <c r="O160" i="5"/>
  <c r="O161" i="5"/>
  <c r="O162" i="5"/>
  <c r="O163" i="5"/>
  <c r="O164" i="5"/>
  <c r="O165" i="5"/>
  <c r="O166" i="5"/>
  <c r="O167" i="5"/>
  <c r="O168" i="5"/>
  <c r="O169" i="5"/>
  <c r="O170" i="5"/>
  <c r="O171" i="5"/>
  <c r="O172" i="5"/>
  <c r="O173" i="5"/>
  <c r="O174" i="5"/>
  <c r="O175" i="5"/>
  <c r="O176" i="5"/>
  <c r="O177" i="5"/>
  <c r="O178" i="5"/>
  <c r="O179" i="5"/>
  <c r="O180" i="5"/>
  <c r="O181" i="5"/>
  <c r="O182" i="5"/>
  <c r="O183" i="5"/>
  <c r="O184" i="5"/>
  <c r="O185" i="5"/>
  <c r="O186" i="5"/>
  <c r="O187" i="5"/>
  <c r="O188" i="5"/>
  <c r="O189" i="5"/>
  <c r="O190" i="5"/>
  <c r="O191" i="5"/>
  <c r="O192" i="5"/>
  <c r="O193" i="5"/>
  <c r="O194" i="5"/>
  <c r="O195" i="5"/>
  <c r="O196" i="5"/>
  <c r="O197" i="5"/>
  <c r="O198" i="5"/>
  <c r="O199" i="5"/>
  <c r="O200" i="5"/>
  <c r="O201" i="5"/>
  <c r="O202" i="5"/>
  <c r="O203" i="5"/>
  <c r="N2" i="5"/>
  <c r="N3" i="5"/>
  <c r="N4" i="5"/>
  <c r="N5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N70" i="5"/>
  <c r="N71" i="5"/>
  <c r="N72" i="5"/>
  <c r="N73" i="5"/>
  <c r="N74" i="5"/>
  <c r="N75" i="5"/>
  <c r="N76" i="5"/>
  <c r="N77" i="5"/>
  <c r="N78" i="5"/>
  <c r="N79" i="5"/>
  <c r="N80" i="5"/>
  <c r="N81" i="5"/>
  <c r="N82" i="5"/>
  <c r="N83" i="5"/>
  <c r="N84" i="5"/>
  <c r="N85" i="5"/>
  <c r="N86" i="5"/>
  <c r="N87" i="5"/>
  <c r="N88" i="5"/>
  <c r="N89" i="5"/>
  <c r="N90" i="5"/>
  <c r="N91" i="5"/>
  <c r="N92" i="5"/>
  <c r="N93" i="5"/>
  <c r="N94" i="5"/>
  <c r="N95" i="5"/>
  <c r="N96" i="5"/>
  <c r="N97" i="5"/>
  <c r="N98" i="5"/>
  <c r="N99" i="5"/>
  <c r="N100" i="5"/>
  <c r="N101" i="5"/>
  <c r="N102" i="5"/>
  <c r="N103" i="5"/>
  <c r="N104" i="5"/>
  <c r="N105" i="5"/>
  <c r="N106" i="5"/>
  <c r="N107" i="5"/>
  <c r="N108" i="5"/>
  <c r="N109" i="5"/>
  <c r="N110" i="5"/>
  <c r="N111" i="5"/>
  <c r="N112" i="5"/>
  <c r="N113" i="5"/>
  <c r="N114" i="5"/>
  <c r="N115" i="5"/>
  <c r="N116" i="5"/>
  <c r="N117" i="5"/>
  <c r="N118" i="5"/>
  <c r="N119" i="5"/>
  <c r="N120" i="5"/>
  <c r="N121" i="5"/>
  <c r="N122" i="5"/>
  <c r="N123" i="5"/>
  <c r="N124" i="5"/>
  <c r="N125" i="5"/>
  <c r="N126" i="5"/>
  <c r="N127" i="5"/>
  <c r="N128" i="5"/>
  <c r="N129" i="5"/>
  <c r="N130" i="5"/>
  <c r="N131" i="5"/>
  <c r="N132" i="5"/>
  <c r="N133" i="5"/>
  <c r="N134" i="5"/>
  <c r="N135" i="5"/>
  <c r="N136" i="5"/>
  <c r="N137" i="5"/>
  <c r="N138" i="5"/>
  <c r="N139" i="5"/>
  <c r="N140" i="5"/>
  <c r="N141" i="5"/>
  <c r="N142" i="5"/>
  <c r="N143" i="5"/>
  <c r="N144" i="5"/>
  <c r="N145" i="5"/>
  <c r="N146" i="5"/>
  <c r="N147" i="5"/>
  <c r="N148" i="5"/>
  <c r="N149" i="5"/>
  <c r="N150" i="5"/>
  <c r="N151" i="5"/>
  <c r="N152" i="5"/>
  <c r="N153" i="5"/>
  <c r="N154" i="5"/>
  <c r="N155" i="5"/>
  <c r="N156" i="5"/>
  <c r="N157" i="5"/>
  <c r="N158" i="5"/>
  <c r="N159" i="5"/>
  <c r="N160" i="5"/>
  <c r="N161" i="5"/>
  <c r="N162" i="5"/>
  <c r="N163" i="5"/>
  <c r="N164" i="5"/>
  <c r="N165" i="5"/>
  <c r="N166" i="5"/>
  <c r="N167" i="5"/>
  <c r="N168" i="5"/>
  <c r="N169" i="5"/>
  <c r="N170" i="5"/>
  <c r="N171" i="5"/>
  <c r="N172" i="5"/>
  <c r="N173" i="5"/>
  <c r="N174" i="5"/>
  <c r="N175" i="5"/>
  <c r="N176" i="5"/>
  <c r="N177" i="5"/>
  <c r="N178" i="5"/>
  <c r="N179" i="5"/>
  <c r="N180" i="5"/>
  <c r="N181" i="5"/>
  <c r="N182" i="5"/>
  <c r="N183" i="5"/>
  <c r="N184" i="5"/>
  <c r="N185" i="5"/>
  <c r="N186" i="5"/>
  <c r="N187" i="5"/>
  <c r="N188" i="5"/>
  <c r="N189" i="5"/>
  <c r="N190" i="5"/>
  <c r="N191" i="5"/>
  <c r="N192" i="5"/>
  <c r="N193" i="5"/>
  <c r="N194" i="5"/>
  <c r="N195" i="5"/>
  <c r="N196" i="5"/>
  <c r="N197" i="5"/>
  <c r="N198" i="5"/>
  <c r="N199" i="5"/>
  <c r="N200" i="5"/>
  <c r="N201" i="5"/>
  <c r="N202" i="5"/>
  <c r="N203" i="5"/>
  <c r="M2" i="5"/>
  <c r="M3" i="5"/>
  <c r="M4" i="5"/>
  <c r="M5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65" i="5"/>
  <c r="M66" i="5"/>
  <c r="M67" i="5"/>
  <c r="M68" i="5"/>
  <c r="M69" i="5"/>
  <c r="M70" i="5"/>
  <c r="M71" i="5"/>
  <c r="M72" i="5"/>
  <c r="M73" i="5"/>
  <c r="M74" i="5"/>
  <c r="M75" i="5"/>
  <c r="M76" i="5"/>
  <c r="M77" i="5"/>
  <c r="M78" i="5"/>
  <c r="M79" i="5"/>
  <c r="M80" i="5"/>
  <c r="M81" i="5"/>
  <c r="M82" i="5"/>
  <c r="M83" i="5"/>
  <c r="M84" i="5"/>
  <c r="M85" i="5"/>
  <c r="M86" i="5"/>
  <c r="M87" i="5"/>
  <c r="M88" i="5"/>
  <c r="M89" i="5"/>
  <c r="M90" i="5"/>
  <c r="M91" i="5"/>
  <c r="M92" i="5"/>
  <c r="M93" i="5"/>
  <c r="M94" i="5"/>
  <c r="M95" i="5"/>
  <c r="M96" i="5"/>
  <c r="M97" i="5"/>
  <c r="M98" i="5"/>
  <c r="M99" i="5"/>
  <c r="M100" i="5"/>
  <c r="M101" i="5"/>
  <c r="M102" i="5"/>
  <c r="M103" i="5"/>
  <c r="M104" i="5"/>
  <c r="M105" i="5"/>
  <c r="M106" i="5"/>
  <c r="M107" i="5"/>
  <c r="M108" i="5"/>
  <c r="M109" i="5"/>
  <c r="M110" i="5"/>
  <c r="M111" i="5"/>
  <c r="M112" i="5"/>
  <c r="M113" i="5"/>
  <c r="M114" i="5"/>
  <c r="M115" i="5"/>
  <c r="M116" i="5"/>
  <c r="M117" i="5"/>
  <c r="M118" i="5"/>
  <c r="M119" i="5"/>
  <c r="M120" i="5"/>
  <c r="M121" i="5"/>
  <c r="M122" i="5"/>
  <c r="M123" i="5"/>
  <c r="M124" i="5"/>
  <c r="M125" i="5"/>
  <c r="M126" i="5"/>
  <c r="M127" i="5"/>
  <c r="M128" i="5"/>
  <c r="M129" i="5"/>
  <c r="M130" i="5"/>
  <c r="M131" i="5"/>
  <c r="M132" i="5"/>
  <c r="M133" i="5"/>
  <c r="M134" i="5"/>
  <c r="M135" i="5"/>
  <c r="M136" i="5"/>
  <c r="M137" i="5"/>
  <c r="M138" i="5"/>
  <c r="M139" i="5"/>
  <c r="M140" i="5"/>
  <c r="M141" i="5"/>
  <c r="M142" i="5"/>
  <c r="M143" i="5"/>
  <c r="M144" i="5"/>
  <c r="M145" i="5"/>
  <c r="M146" i="5"/>
  <c r="M147" i="5"/>
  <c r="M148" i="5"/>
  <c r="M149" i="5"/>
  <c r="M150" i="5"/>
  <c r="M151" i="5"/>
  <c r="M152" i="5"/>
  <c r="M153" i="5"/>
  <c r="M154" i="5"/>
  <c r="M155" i="5"/>
  <c r="M156" i="5"/>
  <c r="M157" i="5"/>
  <c r="M158" i="5"/>
  <c r="M159" i="5"/>
  <c r="M160" i="5"/>
  <c r="M161" i="5"/>
  <c r="M162" i="5"/>
  <c r="M163" i="5"/>
  <c r="M164" i="5"/>
  <c r="M165" i="5"/>
  <c r="M166" i="5"/>
  <c r="M167" i="5"/>
  <c r="M168" i="5"/>
  <c r="M169" i="5"/>
  <c r="M170" i="5"/>
  <c r="M171" i="5"/>
  <c r="M172" i="5"/>
  <c r="M173" i="5"/>
  <c r="M174" i="5"/>
  <c r="M175" i="5"/>
  <c r="M176" i="5"/>
  <c r="M177" i="5"/>
  <c r="M178" i="5"/>
  <c r="M179" i="5"/>
  <c r="M180" i="5"/>
  <c r="M181" i="5"/>
  <c r="M182" i="5"/>
  <c r="M183" i="5"/>
  <c r="M184" i="5"/>
  <c r="M185" i="5"/>
  <c r="M186" i="5"/>
  <c r="M187" i="5"/>
  <c r="M188" i="5"/>
  <c r="M189" i="5"/>
  <c r="M190" i="5"/>
  <c r="M191" i="5"/>
  <c r="M192" i="5"/>
  <c r="M193" i="5"/>
  <c r="M194" i="5"/>
  <c r="M195" i="5"/>
  <c r="M196" i="5"/>
  <c r="M197" i="5"/>
  <c r="M198" i="5"/>
  <c r="M199" i="5"/>
  <c r="M200" i="5"/>
  <c r="M201" i="5"/>
  <c r="M202" i="5"/>
  <c r="M203" i="5"/>
  <c r="K2" i="5"/>
  <c r="K3" i="5"/>
  <c r="K4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111" i="5"/>
  <c r="K112" i="5"/>
  <c r="K113" i="5"/>
  <c r="K114" i="5"/>
  <c r="K115" i="5"/>
  <c r="K116" i="5"/>
  <c r="K117" i="5"/>
  <c r="K118" i="5"/>
  <c r="K119" i="5"/>
  <c r="K120" i="5"/>
  <c r="K121" i="5"/>
  <c r="K122" i="5"/>
  <c r="K123" i="5"/>
  <c r="K124" i="5"/>
  <c r="K125" i="5"/>
  <c r="K126" i="5"/>
  <c r="K127" i="5"/>
  <c r="K128" i="5"/>
  <c r="K129" i="5"/>
  <c r="K130" i="5"/>
  <c r="K131" i="5"/>
  <c r="K132" i="5"/>
  <c r="K133" i="5"/>
  <c r="K134" i="5"/>
  <c r="K135" i="5"/>
  <c r="K136" i="5"/>
  <c r="K137" i="5"/>
  <c r="K138" i="5"/>
  <c r="K139" i="5"/>
  <c r="K140" i="5"/>
  <c r="K141" i="5"/>
  <c r="K142" i="5"/>
  <c r="K143" i="5"/>
  <c r="K144" i="5"/>
  <c r="K145" i="5"/>
  <c r="K146" i="5"/>
  <c r="K147" i="5"/>
  <c r="K148" i="5"/>
  <c r="K149" i="5"/>
  <c r="K150" i="5"/>
  <c r="K151" i="5"/>
  <c r="K152" i="5"/>
  <c r="K153" i="5"/>
  <c r="K154" i="5"/>
  <c r="K155" i="5"/>
  <c r="K156" i="5"/>
  <c r="K157" i="5"/>
  <c r="K158" i="5"/>
  <c r="K159" i="5"/>
  <c r="K160" i="5"/>
  <c r="K161" i="5"/>
  <c r="K162" i="5"/>
  <c r="K163" i="5"/>
  <c r="K164" i="5"/>
  <c r="K165" i="5"/>
  <c r="K166" i="5"/>
  <c r="K167" i="5"/>
  <c r="K168" i="5"/>
  <c r="K169" i="5"/>
  <c r="K170" i="5"/>
  <c r="K171" i="5"/>
  <c r="K172" i="5"/>
  <c r="K173" i="5"/>
  <c r="K174" i="5"/>
  <c r="K175" i="5"/>
  <c r="K176" i="5"/>
  <c r="K177" i="5"/>
  <c r="K178" i="5"/>
  <c r="K179" i="5"/>
  <c r="K180" i="5"/>
  <c r="K181" i="5"/>
  <c r="K182" i="5"/>
  <c r="K183" i="5"/>
  <c r="K184" i="5"/>
  <c r="K185" i="5"/>
  <c r="K186" i="5"/>
  <c r="K187" i="5"/>
  <c r="K188" i="5"/>
  <c r="K189" i="5"/>
  <c r="K190" i="5"/>
  <c r="K191" i="5"/>
  <c r="K192" i="5"/>
  <c r="K193" i="5"/>
  <c r="K194" i="5"/>
  <c r="K195" i="5"/>
  <c r="K196" i="5"/>
  <c r="K197" i="5"/>
  <c r="K198" i="5"/>
  <c r="K199" i="5"/>
  <c r="K200" i="5"/>
  <c r="K201" i="5"/>
  <c r="K202" i="5"/>
  <c r="K203" i="5"/>
  <c r="L2" i="5"/>
  <c r="L3" i="5"/>
  <c r="L4" i="5"/>
  <c r="L5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L66" i="5"/>
  <c r="L67" i="5"/>
  <c r="L68" i="5"/>
  <c r="L69" i="5"/>
  <c r="L70" i="5"/>
  <c r="L71" i="5"/>
  <c r="L72" i="5"/>
  <c r="L73" i="5"/>
  <c r="L74" i="5"/>
  <c r="L75" i="5"/>
  <c r="L76" i="5"/>
  <c r="L77" i="5"/>
  <c r="L78" i="5"/>
  <c r="L79" i="5"/>
  <c r="L80" i="5"/>
  <c r="L81" i="5"/>
  <c r="L82" i="5"/>
  <c r="L83" i="5"/>
  <c r="L84" i="5"/>
  <c r="L85" i="5"/>
  <c r="L86" i="5"/>
  <c r="L87" i="5"/>
  <c r="L88" i="5"/>
  <c r="L89" i="5"/>
  <c r="L90" i="5"/>
  <c r="L91" i="5"/>
  <c r="L92" i="5"/>
  <c r="L93" i="5"/>
  <c r="L94" i="5"/>
  <c r="L95" i="5"/>
  <c r="L96" i="5"/>
  <c r="L97" i="5"/>
  <c r="L98" i="5"/>
  <c r="L99" i="5"/>
  <c r="L100" i="5"/>
  <c r="L101" i="5"/>
  <c r="L102" i="5"/>
  <c r="L103" i="5"/>
  <c r="L104" i="5"/>
  <c r="L105" i="5"/>
  <c r="L106" i="5"/>
  <c r="L107" i="5"/>
  <c r="L108" i="5"/>
  <c r="L109" i="5"/>
  <c r="L110" i="5"/>
  <c r="L111" i="5"/>
  <c r="L112" i="5"/>
  <c r="L113" i="5"/>
  <c r="L114" i="5"/>
  <c r="L115" i="5"/>
  <c r="L116" i="5"/>
  <c r="L117" i="5"/>
  <c r="L118" i="5"/>
  <c r="L119" i="5"/>
  <c r="L120" i="5"/>
  <c r="L121" i="5"/>
  <c r="L122" i="5"/>
  <c r="L123" i="5"/>
  <c r="L124" i="5"/>
  <c r="L125" i="5"/>
  <c r="L126" i="5"/>
  <c r="L127" i="5"/>
  <c r="L128" i="5"/>
  <c r="L129" i="5"/>
  <c r="L130" i="5"/>
  <c r="L131" i="5"/>
  <c r="L132" i="5"/>
  <c r="L133" i="5"/>
  <c r="L134" i="5"/>
  <c r="L135" i="5"/>
  <c r="L136" i="5"/>
  <c r="L137" i="5"/>
  <c r="L138" i="5"/>
  <c r="L139" i="5"/>
  <c r="L140" i="5"/>
  <c r="L141" i="5"/>
  <c r="L142" i="5"/>
  <c r="L143" i="5"/>
  <c r="L144" i="5"/>
  <c r="L145" i="5"/>
  <c r="L146" i="5"/>
  <c r="L147" i="5"/>
  <c r="L148" i="5"/>
  <c r="L149" i="5"/>
  <c r="L150" i="5"/>
  <c r="L151" i="5"/>
  <c r="L152" i="5"/>
  <c r="L153" i="5"/>
  <c r="L154" i="5"/>
  <c r="L155" i="5"/>
  <c r="L156" i="5"/>
  <c r="L157" i="5"/>
  <c r="L158" i="5"/>
  <c r="L159" i="5"/>
  <c r="L160" i="5"/>
  <c r="L161" i="5"/>
  <c r="L162" i="5"/>
  <c r="L163" i="5"/>
  <c r="L164" i="5"/>
  <c r="L165" i="5"/>
  <c r="L166" i="5"/>
  <c r="L167" i="5"/>
  <c r="L168" i="5"/>
  <c r="L169" i="5"/>
  <c r="L170" i="5"/>
  <c r="L171" i="5"/>
  <c r="L172" i="5"/>
  <c r="L173" i="5"/>
  <c r="L174" i="5"/>
  <c r="L175" i="5"/>
  <c r="L176" i="5"/>
  <c r="L177" i="5"/>
  <c r="L178" i="5"/>
  <c r="L179" i="5"/>
  <c r="L180" i="5"/>
  <c r="L181" i="5"/>
  <c r="L182" i="5"/>
  <c r="L183" i="5"/>
  <c r="L184" i="5"/>
  <c r="L185" i="5"/>
  <c r="L186" i="5"/>
  <c r="L187" i="5"/>
  <c r="L188" i="5"/>
  <c r="L189" i="5"/>
  <c r="L190" i="5"/>
  <c r="L191" i="5"/>
  <c r="L192" i="5"/>
  <c r="L193" i="5"/>
  <c r="L194" i="5"/>
  <c r="L195" i="5"/>
  <c r="L196" i="5"/>
  <c r="L197" i="5"/>
  <c r="L198" i="5"/>
  <c r="L199" i="5"/>
  <c r="L200" i="5"/>
  <c r="L201" i="5"/>
  <c r="L202" i="5"/>
  <c r="L203" i="5"/>
  <c r="S203" i="5" l="1"/>
  <c r="S191" i="5"/>
  <c r="S179" i="5"/>
  <c r="S167" i="5"/>
  <c r="S155" i="5"/>
  <c r="S143" i="5"/>
  <c r="S131" i="5"/>
  <c r="S119" i="5"/>
  <c r="S107" i="5"/>
  <c r="S95" i="5"/>
  <c r="S83" i="5"/>
  <c r="S71" i="5"/>
  <c r="S59" i="5"/>
  <c r="S47" i="5"/>
  <c r="S35" i="5"/>
  <c r="S23" i="5"/>
  <c r="S11" i="5"/>
  <c r="S197" i="5"/>
  <c r="S185" i="5"/>
  <c r="S173" i="5"/>
  <c r="S161" i="5"/>
  <c r="S149" i="5"/>
  <c r="S137" i="5"/>
  <c r="S125" i="5"/>
  <c r="S113" i="5"/>
  <c r="S101" i="5"/>
  <c r="S89" i="5"/>
  <c r="S77" i="5"/>
  <c r="S65" i="5"/>
  <c r="S53" i="5"/>
  <c r="S41" i="5"/>
  <c r="S29" i="5"/>
  <c r="S17" i="5"/>
  <c r="S5" i="5"/>
  <c r="S14" i="5"/>
  <c r="S2" i="5"/>
  <c r="S192" i="5"/>
  <c r="S180" i="5"/>
  <c r="S168" i="5"/>
  <c r="S156" i="5"/>
  <c r="S144" i="5"/>
  <c r="S132" i="5"/>
  <c r="S120" i="5"/>
  <c r="S108" i="5"/>
  <c r="S96" i="5"/>
  <c r="S84" i="5"/>
  <c r="S72" i="5"/>
  <c r="S60" i="5"/>
  <c r="S48" i="5"/>
  <c r="S36" i="5"/>
  <c r="S24" i="5"/>
  <c r="S12" i="5"/>
</calcChain>
</file>

<file path=xl/sharedStrings.xml><?xml version="1.0" encoding="utf-8"?>
<sst xmlns="http://schemas.openxmlformats.org/spreadsheetml/2006/main" count="7378" uniqueCount="546">
  <si>
    <t>Rozgrywki</t>
  </si>
  <si>
    <t>Kolejka</t>
  </si>
  <si>
    <t>Data</t>
  </si>
  <si>
    <t>Miejsce</t>
  </si>
  <si>
    <t>Dla</t>
  </si>
  <si>
    <t>Przeciwnik</t>
  </si>
  <si>
    <t>Wynik</t>
  </si>
  <si>
    <t>Poz.</t>
  </si>
  <si>
    <t>Minuta</t>
  </si>
  <si>
    <t>Do podsumowania</t>
  </si>
  <si>
    <t>Typ gola</t>
  </si>
  <si>
    <t>Asystujący</t>
  </si>
  <si>
    <t>Sezon 14/15</t>
  </si>
  <si>
    <t>Bundesliga</t>
  </si>
  <si>
    <t>W</t>
  </si>
  <si>
    <t>(3.)</t>
  </si>
  <si>
    <t>FC Schalke 04  (14.)</t>
  </si>
  <si>
    <t>ŚNP</t>
  </si>
  <si>
    <t>10'</t>
  </si>
  <si>
    <t>Strzał z prawej nogi</t>
  </si>
  <si>
    <t>Sebastian Rode</t>
  </si>
  <si>
    <t>D</t>
  </si>
  <si>
    <t>(4.)</t>
  </si>
  <si>
    <t>SC Paderborn  (1.)</t>
  </si>
  <si>
    <t>14'</t>
  </si>
  <si>
    <t>Philipp Lahm</t>
  </si>
  <si>
    <t>(1.)</t>
  </si>
  <si>
    <t>Hannover 96  (6.)</t>
  </si>
  <si>
    <t>6'</t>
  </si>
  <si>
    <t>Rafinha</t>
  </si>
  <si>
    <t>38'</t>
  </si>
  <si>
    <t>Xherdan Shaqiri</t>
  </si>
  <si>
    <t>Liga Mistrzów</t>
  </si>
  <si>
    <t>Faza grupowa</t>
  </si>
  <si>
    <t>AS Roma</t>
  </si>
  <si>
    <t>25'</t>
  </si>
  <si>
    <t>Główka</t>
  </si>
  <si>
    <t>Juan Bernat</t>
  </si>
  <si>
    <t>DFB-Pokal</t>
  </si>
  <si>
    <t>2. runda</t>
  </si>
  <si>
    <t>Hamburg</t>
  </si>
  <si>
    <t>7'</t>
  </si>
  <si>
    <t>Bor. Dortmund  (15.)</t>
  </si>
  <si>
    <t>72'</t>
  </si>
  <si>
    <t>Strzał z lewej nogi</t>
  </si>
  <si>
    <t>Hoffenheim  (5.)</t>
  </si>
  <si>
    <t>39'</t>
  </si>
  <si>
    <t>Arjen Robben</t>
  </si>
  <si>
    <t>Manchester City</t>
  </si>
  <si>
    <t>45'</t>
  </si>
  <si>
    <t>Jérôme Boateng</t>
  </si>
  <si>
    <t>FC Augsburg  (3.)</t>
  </si>
  <si>
    <t>68'</t>
  </si>
  <si>
    <t>Bastian Schweinsteiger</t>
  </si>
  <si>
    <t>Hamburg  (12.)</t>
  </si>
  <si>
    <t>LNP</t>
  </si>
  <si>
    <t>56'</t>
  </si>
  <si>
    <t>Thomas Müller</t>
  </si>
  <si>
    <t>SC Paderborn  (12.)</t>
  </si>
  <si>
    <t>24'</t>
  </si>
  <si>
    <t>37'</t>
  </si>
  <si>
    <t>Franck Ribéry</t>
  </si>
  <si>
    <t>Köln  (13.)</t>
  </si>
  <si>
    <t>75'</t>
  </si>
  <si>
    <t>Klatka</t>
  </si>
  <si>
    <t>1/8 finału</t>
  </si>
  <si>
    <t>Szachtar D.</t>
  </si>
  <si>
    <t>Werder Bremen  (8.)</t>
  </si>
  <si>
    <t>76'</t>
  </si>
  <si>
    <t>90'+1</t>
  </si>
  <si>
    <t>Bor. Dortmund  (10.)</t>
  </si>
  <si>
    <t>36'</t>
  </si>
  <si>
    <t>E. Frankfurt  (8.)</t>
  </si>
  <si>
    <t>15'</t>
  </si>
  <si>
    <t>66'</t>
  </si>
  <si>
    <t>Mario Götze</t>
  </si>
  <si>
    <t>1/4 finału</t>
  </si>
  <si>
    <t>FC Porto</t>
  </si>
  <si>
    <t>27'</t>
  </si>
  <si>
    <t>40'</t>
  </si>
  <si>
    <t>1/2 finału</t>
  </si>
  <si>
    <t>Bor. Dortmund</t>
  </si>
  <si>
    <t>1:3 p.r.k.</t>
  </si>
  <si>
    <t>29'</t>
  </si>
  <si>
    <t>Medhi Benatia</t>
  </si>
  <si>
    <t>FC Barcelona</t>
  </si>
  <si>
    <t>59'</t>
  </si>
  <si>
    <t>1.FSV Mainz 05  (10.)</t>
  </si>
  <si>
    <t>Rzut karny</t>
  </si>
  <si>
    <t>Sezon 15/16</t>
  </si>
  <si>
    <t>1. runda</t>
  </si>
  <si>
    <t>FC Nöttingen</t>
  </si>
  <si>
    <t>26'</t>
  </si>
  <si>
    <t>Hamburg  (10.)</t>
  </si>
  <si>
    <t>53'</t>
  </si>
  <si>
    <t>Hoffenheim  (12.)</t>
  </si>
  <si>
    <t>90'</t>
  </si>
  <si>
    <t>Douglas Costa</t>
  </si>
  <si>
    <t>(2.)</t>
  </si>
  <si>
    <t>FC Augsburg  (15.)</t>
  </si>
  <si>
    <t>77'</t>
  </si>
  <si>
    <t>Dobitka</t>
  </si>
  <si>
    <t>Wolfsburg  (3.)</t>
  </si>
  <si>
    <t>51'</t>
  </si>
  <si>
    <t>52'</t>
  </si>
  <si>
    <t>55'</t>
  </si>
  <si>
    <t>57'</t>
  </si>
  <si>
    <t>60'</t>
  </si>
  <si>
    <t>1.FSV Mainz 05  (9.)</t>
  </si>
  <si>
    <t>Kingsley Coman</t>
  </si>
  <si>
    <t>63'</t>
  </si>
  <si>
    <t>Arturo Vidal</t>
  </si>
  <si>
    <t>Dinamo Zagrzeb</t>
  </si>
  <si>
    <t>22'</t>
  </si>
  <si>
    <t>Thiago</t>
  </si>
  <si>
    <t>28'</t>
  </si>
  <si>
    <t>Bor. Dortmund  (2.)</t>
  </si>
  <si>
    <t>46'</t>
  </si>
  <si>
    <t>58'</t>
  </si>
  <si>
    <t>Köln  (6.)</t>
  </si>
  <si>
    <t>FC Arsenal</t>
  </si>
  <si>
    <t>Stuttgart  (15.)</t>
  </si>
  <si>
    <t>Olympiakos SFP</t>
  </si>
  <si>
    <t>16'</t>
  </si>
  <si>
    <t>61'</t>
  </si>
  <si>
    <t>64'</t>
  </si>
  <si>
    <t>FC Ingolstadt  (11.)</t>
  </si>
  <si>
    <t>65'</t>
  </si>
  <si>
    <t>69'</t>
  </si>
  <si>
    <t>Odbity strzał na bramke</t>
  </si>
  <si>
    <t>Hoffenheim  (17.)</t>
  </si>
  <si>
    <t>32'</t>
  </si>
  <si>
    <t>VfL Bochum</t>
  </si>
  <si>
    <t>FC Augsburg  (14.)</t>
  </si>
  <si>
    <t>62'</t>
  </si>
  <si>
    <t>SV Darmstadt 98  (13.)</t>
  </si>
  <si>
    <t>84'</t>
  </si>
  <si>
    <t>Wolfsburg  (8.)</t>
  </si>
  <si>
    <t>74'</t>
  </si>
  <si>
    <t>Werder Bremen  (13.)</t>
  </si>
  <si>
    <t>86'</t>
  </si>
  <si>
    <t>Juventus Turyn</t>
  </si>
  <si>
    <t>4:2 p. d.</t>
  </si>
  <si>
    <t>73'</t>
  </si>
  <si>
    <t>Köln  (9.)</t>
  </si>
  <si>
    <t>9'</t>
  </si>
  <si>
    <t>FC Schalke 04  (7.)</t>
  </si>
  <si>
    <t>54'</t>
  </si>
  <si>
    <t>Atlético Madryt</t>
  </si>
  <si>
    <t>FC Ingolstadt  (9.)</t>
  </si>
  <si>
    <t>Xabi Alonso</t>
  </si>
  <si>
    <t>Hannover 96  (18.)</t>
  </si>
  <si>
    <t>12'</t>
  </si>
  <si>
    <t>Sezon 16/17</t>
  </si>
  <si>
    <t>Carl Zeiss Jena</t>
  </si>
  <si>
    <t>3'</t>
  </si>
  <si>
    <t>34'</t>
  </si>
  <si>
    <t>43'</t>
  </si>
  <si>
    <t>13'</t>
  </si>
  <si>
    <t>FC Schalke 04  (15.)</t>
  </si>
  <si>
    <t>81'</t>
  </si>
  <si>
    <t>Javi Martínez</t>
  </si>
  <si>
    <t>Rostov</t>
  </si>
  <si>
    <t>FC Ingolstadt  (16.)</t>
  </si>
  <si>
    <t>PSV Eindhoven</t>
  </si>
  <si>
    <t>FC Augsburg  (12.)</t>
  </si>
  <si>
    <t>19'</t>
  </si>
  <si>
    <t>48'</t>
  </si>
  <si>
    <t>David Alaba</t>
  </si>
  <si>
    <t>8'</t>
  </si>
  <si>
    <t>Bezpośredny rzut wolny</t>
  </si>
  <si>
    <t>Wolfsburg  (15.)</t>
  </si>
  <si>
    <t>RB Leipzig  (2.)</t>
  </si>
  <si>
    <t>44'</t>
  </si>
  <si>
    <t>SC Freiburg  (8.)</t>
  </si>
  <si>
    <t>35'</t>
  </si>
  <si>
    <t>FC Schalke 04  (11.)</t>
  </si>
  <si>
    <t>Hertha BSC  (6.)</t>
  </si>
  <si>
    <t>90'+6</t>
  </si>
  <si>
    <t>Hamburg  (15.)</t>
  </si>
  <si>
    <t>42'</t>
  </si>
  <si>
    <t>FC Schalke 04</t>
  </si>
  <si>
    <t>E. Frankfurt  (6.)</t>
  </si>
  <si>
    <t>17'</t>
  </si>
  <si>
    <t>79'</t>
  </si>
  <si>
    <t>Bor. Dortmund  (4.)</t>
  </si>
  <si>
    <t>Real Madryt</t>
  </si>
  <si>
    <t>Wolfsburg  (14.)</t>
  </si>
  <si>
    <t>Sezon 17/18</t>
  </si>
  <si>
    <t>DFL-Supercup</t>
  </si>
  <si>
    <t>Finał</t>
  </si>
  <si>
    <t>6:7 p.r.k.</t>
  </si>
  <si>
    <t>18'</t>
  </si>
  <si>
    <t>Joshua Kimmich</t>
  </si>
  <si>
    <t>Chemnitzer FC</t>
  </si>
  <si>
    <t>20'</t>
  </si>
  <si>
    <t>Corentin Tolisso</t>
  </si>
  <si>
    <t>Bay. Leverkusen  (5.)</t>
  </si>
  <si>
    <t>RSC Anderlecht</t>
  </si>
  <si>
    <t>(6.)</t>
  </si>
  <si>
    <t>1.FSV Mainz 05  (13.)</t>
  </si>
  <si>
    <t>50'</t>
  </si>
  <si>
    <t>FC Schalke 04  (4.)</t>
  </si>
  <si>
    <t>Wolfsburg  (13.)</t>
  </si>
  <si>
    <t>33'</t>
  </si>
  <si>
    <t>Hertha BSC  (8.)</t>
  </si>
  <si>
    <t>49'</t>
  </si>
  <si>
    <t>SC Freiburg  (15.)</t>
  </si>
  <si>
    <t>RB Leipzig  (3.)</t>
  </si>
  <si>
    <t>FC Augsburg  (10.)</t>
  </si>
  <si>
    <t>Hannover 96  (10.)</t>
  </si>
  <si>
    <t>87'</t>
  </si>
  <si>
    <t>Paris SG</t>
  </si>
  <si>
    <t>Köln  (18.)</t>
  </si>
  <si>
    <t>Werder Bremen  (16.)</t>
  </si>
  <si>
    <t>James Rodríguez</t>
  </si>
  <si>
    <t>Hoffenheim  (9.)</t>
  </si>
  <si>
    <t>SC Paderborn</t>
  </si>
  <si>
    <t>FC Schalke 04  (5.)</t>
  </si>
  <si>
    <t>Besiktas</t>
  </si>
  <si>
    <t>Mats Hummels</t>
  </si>
  <si>
    <t>88'</t>
  </si>
  <si>
    <t>Hamburg  (17.)</t>
  </si>
  <si>
    <t>Bor. Dortmund  (3.)</t>
  </si>
  <si>
    <t>5'</t>
  </si>
  <si>
    <t>M´gladbach  (8.)</t>
  </si>
  <si>
    <t>82'</t>
  </si>
  <si>
    <t>Bay. Leverkusen</t>
  </si>
  <si>
    <t>Hannover 96  (13.)</t>
  </si>
  <si>
    <t>Sebastian Rudy</t>
  </si>
  <si>
    <t>E. Frankfurt</t>
  </si>
  <si>
    <t>Sezon 18/19</t>
  </si>
  <si>
    <t>21'</t>
  </si>
  <si>
    <t>Drochtersen/A.</t>
  </si>
  <si>
    <t>Leon Goretzka</t>
  </si>
  <si>
    <t>Stuttgart  (13.)</t>
  </si>
  <si>
    <t>Benfica</t>
  </si>
  <si>
    <t>FC Schalke 04  (17.)</t>
  </si>
  <si>
    <t>Wolfsburg  (9.)</t>
  </si>
  <si>
    <t>30'</t>
  </si>
  <si>
    <t>AEK Ateny</t>
  </si>
  <si>
    <t>31'</t>
  </si>
  <si>
    <t>71'</t>
  </si>
  <si>
    <t>Bor. Dortmund  (1.)</t>
  </si>
  <si>
    <t>Serge Gnabry</t>
  </si>
  <si>
    <t>Nürnberg  (15.)</t>
  </si>
  <si>
    <t>Ajax</t>
  </si>
  <si>
    <t>Hannover 96  (17.)</t>
  </si>
  <si>
    <t>Hoffenheim  (7.)</t>
  </si>
  <si>
    <t>Stuttgart  (16.)</t>
  </si>
  <si>
    <t>85'</t>
  </si>
  <si>
    <t>FC Schalke 04  (12.)</t>
  </si>
  <si>
    <t>ŚNP </t>
  </si>
  <si>
    <t>M´gladbach  (3.)</t>
  </si>
  <si>
    <t>47'</t>
  </si>
  <si>
    <t>Wolfsburg  (7.)</t>
  </si>
  <si>
    <t>SC Freiburg  (11.)</t>
  </si>
  <si>
    <t>1.FC Heidenheim</t>
  </si>
  <si>
    <t>89'</t>
  </si>
  <si>
    <t>Werder Bremen</t>
  </si>
  <si>
    <t>80'</t>
  </si>
  <si>
    <t>RB Leipzig</t>
  </si>
  <si>
    <t>Sezon 19/20</t>
  </si>
  <si>
    <t>Energie Cottbus</t>
  </si>
  <si>
    <t>Hertha BSC  (10.)</t>
  </si>
  <si>
    <t>(8.)</t>
  </si>
  <si>
    <t>1.FSV Mainz 05  (18.)</t>
  </si>
  <si>
    <t>78'</t>
  </si>
  <si>
    <t>RB Leipzig  (1.)</t>
  </si>
  <si>
    <t>Crvena Zvezda</t>
  </si>
  <si>
    <t>Köln  (15.)</t>
  </si>
  <si>
    <t>SC Paderborn  (18.)</t>
  </si>
  <si>
    <t>Niklas Süle</t>
  </si>
  <si>
    <t>Tottenham</t>
  </si>
  <si>
    <t>Philippe Coutinho</t>
  </si>
  <si>
    <t>Union Berlin  (14.)</t>
  </si>
  <si>
    <t>E. Frankfurt  (9.)</t>
  </si>
  <si>
    <t>Alphonso Davies</t>
  </si>
  <si>
    <t>Benjamin Pavard</t>
  </si>
  <si>
    <t>67'</t>
  </si>
  <si>
    <t>Ivan Perisic</t>
  </si>
  <si>
    <t>(7.)</t>
  </si>
  <si>
    <t>Werder Bremen  (14.)</t>
  </si>
  <si>
    <t>45'+4</t>
  </si>
  <si>
    <t>(5.)</t>
  </si>
  <si>
    <t>SC Freiburg  (6.)</t>
  </si>
  <si>
    <t>Hertha BSC  (12.)</t>
  </si>
  <si>
    <t>1.FSV Mainz 05  (15.)</t>
  </si>
  <si>
    <t>Hoffenheim</t>
  </si>
  <si>
    <t>70'</t>
  </si>
  <si>
    <t>Chelsea FC</t>
  </si>
  <si>
    <t>Union Berlin  (12.)</t>
  </si>
  <si>
    <t>E. Frankfurt  (11.)</t>
  </si>
  <si>
    <t>F. Düsseldorf  (16.)</t>
  </si>
  <si>
    <t>Werder Bremen  (17.)</t>
  </si>
  <si>
    <t>Lucas Hernández</t>
  </si>
  <si>
    <t>Wolfsburg  (6.)</t>
  </si>
  <si>
    <t>Manuel Neuer</t>
  </si>
  <si>
    <t>83'</t>
  </si>
  <si>
    <t>Álvaro Odriozola</t>
  </si>
  <si>
    <t>Olympique Lyon</t>
  </si>
  <si>
    <t>Sezon 20/21</t>
  </si>
  <si>
    <t>FC Schalke 04  (18.)</t>
  </si>
  <si>
    <t>Hertha BSC  (9.)</t>
  </si>
  <si>
    <t>Chris Richards</t>
  </si>
  <si>
    <t>90'+3</t>
  </si>
  <si>
    <t>Arm. Bielefeld  (10.)</t>
  </si>
  <si>
    <t>45'+1</t>
  </si>
  <si>
    <t>E. Frankfurt  (4.)</t>
  </si>
  <si>
    <t>RB Salzburg</t>
  </si>
  <si>
    <t>Stuttgart  (8.)</t>
  </si>
  <si>
    <t>Union Berlin  (6.)</t>
  </si>
  <si>
    <t>Wolfsburg  (4.)</t>
  </si>
  <si>
    <t>Bay. Leverkusen  (1.)</t>
  </si>
  <si>
    <t>1.FSV Mainz 05  (17.)</t>
  </si>
  <si>
    <t>M´gladbach  (7.)</t>
  </si>
  <si>
    <t>FC Augsburg  (11.)</t>
  </si>
  <si>
    <t>Hoffenheim  (11.)</t>
  </si>
  <si>
    <t>Klubowe MŚ</t>
  </si>
  <si>
    <t>El Ahly</t>
  </si>
  <si>
    <t>Leroy Sané</t>
  </si>
  <si>
    <t>Arm. Bielefeld  (16.)</t>
  </si>
  <si>
    <t>E. Frankfurt  (3.)</t>
  </si>
  <si>
    <t>Lazio Rzym</t>
  </si>
  <si>
    <t>Köln  (14.)</t>
  </si>
  <si>
    <t>Bor. Dortmund  (5.)</t>
  </si>
  <si>
    <t>Werder Bremen  (12.)</t>
  </si>
  <si>
    <t>23'</t>
  </si>
  <si>
    <t>90'+4</t>
  </si>
  <si>
    <t>2'</t>
  </si>
  <si>
    <t>SC Freiburg  (9.)</t>
  </si>
  <si>
    <t>Sezon</t>
  </si>
  <si>
    <t>2014/2015</t>
  </si>
  <si>
    <t>Pozycja</t>
  </si>
  <si>
    <t>Typ Gola</t>
  </si>
  <si>
    <t>2015/2016</t>
  </si>
  <si>
    <t>2016/2017</t>
  </si>
  <si>
    <t>2017/2018</t>
  </si>
  <si>
    <t>2018/2019</t>
  </si>
  <si>
    <t>2019/2020</t>
  </si>
  <si>
    <t>2020/2021</t>
  </si>
  <si>
    <t>Sezon_c</t>
  </si>
  <si>
    <t>Mecz_c</t>
  </si>
  <si>
    <t>Data_c</t>
  </si>
  <si>
    <t>Miejsce_c</t>
  </si>
  <si>
    <t>Przeciwinik_c</t>
  </si>
  <si>
    <t>Pozycja_Przeciwnika_c</t>
  </si>
  <si>
    <t>Gole_Gospodarzy_C</t>
  </si>
  <si>
    <t>Gole_Gości_c</t>
  </si>
  <si>
    <t>Pozycja_c</t>
  </si>
  <si>
    <t>Minuta_zwykła_c</t>
  </si>
  <si>
    <t>Minuta_doliczona_c</t>
  </si>
  <si>
    <t>Wynik_c</t>
  </si>
  <si>
    <t>Typ_Gola_c</t>
  </si>
  <si>
    <t>Asystujący_c</t>
  </si>
  <si>
    <t>2014/2015 | 2</t>
  </si>
  <si>
    <t>Goście</t>
  </si>
  <si>
    <t>FC Schalke 04  </t>
  </si>
  <si>
    <t>1:1</t>
  </si>
  <si>
    <t>2014/2015 | 5</t>
  </si>
  <si>
    <t>Gospodarze</t>
  </si>
  <si>
    <t>SC Paderborn  </t>
  </si>
  <si>
    <t>4:0</t>
  </si>
  <si>
    <t>2014/2015 | 7</t>
  </si>
  <si>
    <t>Hannover 96  </t>
  </si>
  <si>
    <t>2014/2015 | 10</t>
  </si>
  <si>
    <t>Bor. Dortmund  </t>
  </si>
  <si>
    <t>2:1</t>
  </si>
  <si>
    <t>2014/2015 | 12</t>
  </si>
  <si>
    <t>Hoffenheim  </t>
  </si>
  <si>
    <t>2014/2015 | 15</t>
  </si>
  <si>
    <t>FC Augsburg  </t>
  </si>
  <si>
    <t>0:4</t>
  </si>
  <si>
    <t>2014/2015 | 21</t>
  </si>
  <si>
    <t>Hamburg  </t>
  </si>
  <si>
    <t>8:0</t>
  </si>
  <si>
    <t>2014/2015 | 22</t>
  </si>
  <si>
    <t>0:6</t>
  </si>
  <si>
    <t>2014/2015 | 23</t>
  </si>
  <si>
    <t>Köln  </t>
  </si>
  <si>
    <t>4:1</t>
  </si>
  <si>
    <t>2014/2015 | 25</t>
  </si>
  <si>
    <t>Werder Bremen  </t>
  </si>
  <si>
    <t>2014/2015 | 27</t>
  </si>
  <si>
    <t>0:1</t>
  </si>
  <si>
    <t>2014/2015 | 28</t>
  </si>
  <si>
    <t>E. Frankfurt  </t>
  </si>
  <si>
    <t>3:0</t>
  </si>
  <si>
    <t>2014/2015 | 34</t>
  </si>
  <si>
    <t>1.FSV Mainz 05  </t>
  </si>
  <si>
    <t>2:0</t>
  </si>
  <si>
    <t>2015/2016 | 1</t>
  </si>
  <si>
    <t>5:0</t>
  </si>
  <si>
    <t>2015/2016 | 2</t>
  </si>
  <si>
    <t>1:2</t>
  </si>
  <si>
    <t>2015/2016 | 4</t>
  </si>
  <si>
    <t>2015/2016 | 6</t>
  </si>
  <si>
    <t>Wolfsburg  </t>
  </si>
  <si>
    <t>5:1</t>
  </si>
  <si>
    <t>2015/2016 | 7</t>
  </si>
  <si>
    <t>0:3</t>
  </si>
  <si>
    <t>2015/2016 | 8</t>
  </si>
  <si>
    <t>2015/2016 | 10</t>
  </si>
  <si>
    <t>2015/2016 | 12</t>
  </si>
  <si>
    <t>Stuttgart  </t>
  </si>
  <si>
    <t>2015/2016 | 16</t>
  </si>
  <si>
    <t>FC Ingolstadt  </t>
  </si>
  <si>
    <t>2015/2016 | 18</t>
  </si>
  <si>
    <t>2015/2016 | 19</t>
  </si>
  <si>
    <t>2015/2016 | 21</t>
  </si>
  <si>
    <t>1:3</t>
  </si>
  <si>
    <t>2015/2016 | 22</t>
  </si>
  <si>
    <t>SV Darmstadt 98  </t>
  </si>
  <si>
    <t>3:1</t>
  </si>
  <si>
    <t>2015/2016 | 23</t>
  </si>
  <si>
    <t>0:2</t>
  </si>
  <si>
    <t>2015/2016 | 26</t>
  </si>
  <si>
    <t>2015/2016 | 27</t>
  </si>
  <si>
    <t>2015/2016 | 30</t>
  </si>
  <si>
    <t>2015/2016 | 33</t>
  </si>
  <si>
    <t>2015/2016 | 34</t>
  </si>
  <si>
    <t>2016/2017 | 1</t>
  </si>
  <si>
    <t>6:0</t>
  </si>
  <si>
    <t>2016/2017 | 2</t>
  </si>
  <si>
    <t>2016/2017 | 3</t>
  </si>
  <si>
    <t>2016/2017 | 9</t>
  </si>
  <si>
    <t>2016/2017 | 13</t>
  </si>
  <si>
    <t>2016/2017 | 14</t>
  </si>
  <si>
    <t>2016/2017 | 16</t>
  </si>
  <si>
    <t>RB Leipzig  </t>
  </si>
  <si>
    <t>2016/2017 | 17</t>
  </si>
  <si>
    <t>SC Freiburg  </t>
  </si>
  <si>
    <t>2016/2017 | 19</t>
  </si>
  <si>
    <t>2016/2017 | 21</t>
  </si>
  <si>
    <t>Hertha BSC  </t>
  </si>
  <si>
    <t>2016/2017 | 22</t>
  </si>
  <si>
    <t>2016/2017 | 24</t>
  </si>
  <si>
    <t>2016/2017 | 26</t>
  </si>
  <si>
    <t>2016/2017 | 28</t>
  </si>
  <si>
    <t>2016/2017 | 31</t>
  </si>
  <si>
    <t>2016/2017 | 33</t>
  </si>
  <si>
    <t>4:5</t>
  </si>
  <si>
    <t>2017/2018 | 1</t>
  </si>
  <si>
    <t>Bay. Leverkusen  </t>
  </si>
  <si>
    <t>2017/2018 | 2</t>
  </si>
  <si>
    <t>2017/2018 | 4</t>
  </si>
  <si>
    <t>2017/2018 | 5</t>
  </si>
  <si>
    <t>2017/2018 | 6</t>
  </si>
  <si>
    <t>2:2</t>
  </si>
  <si>
    <t>2017/2018 | 7</t>
  </si>
  <si>
    <t>2017/2018 | 8</t>
  </si>
  <si>
    <t>2017/2018 | 10</t>
  </si>
  <si>
    <t>2017/2018 | 11</t>
  </si>
  <si>
    <t>2017/2018 | 12</t>
  </si>
  <si>
    <t>2017/2018 | 14</t>
  </si>
  <si>
    <t>2017/2018 | 16</t>
  </si>
  <si>
    <t>1:0</t>
  </si>
  <si>
    <t>2017/2018 | 19</t>
  </si>
  <si>
    <t>4:2</t>
  </si>
  <si>
    <t>2017/2018 | 20</t>
  </si>
  <si>
    <t>5:2</t>
  </si>
  <si>
    <t>2017/2018 | 22</t>
  </si>
  <si>
    <t>2017/2018 | 23</t>
  </si>
  <si>
    <t>2017/2018 | 26</t>
  </si>
  <si>
    <t>2017/2018 | 28</t>
  </si>
  <si>
    <t>2017/2018 | 30</t>
  </si>
  <si>
    <t>M´gladbach  </t>
  </si>
  <si>
    <t>2017/2018 | 31</t>
  </si>
  <si>
    <t>2017/2018 | 33</t>
  </si>
  <si>
    <t>2018/2019 | 1</t>
  </si>
  <si>
    <t>2018/2019 | 2</t>
  </si>
  <si>
    <t>2018/2019 | 4</t>
  </si>
  <si>
    <t>2018/2019 | 8</t>
  </si>
  <si>
    <t>2018/2019 | 11</t>
  </si>
  <si>
    <t>3:2</t>
  </si>
  <si>
    <t>2018/2019 | 14</t>
  </si>
  <si>
    <t>Nürnberg  </t>
  </si>
  <si>
    <t>2018/2019 | 15</t>
  </si>
  <si>
    <t>2018/2019 | 18</t>
  </si>
  <si>
    <t>2018/2019 | 19</t>
  </si>
  <si>
    <t>2018/2019 | 21</t>
  </si>
  <si>
    <t>2018/2019 | 24</t>
  </si>
  <si>
    <t>1:5</t>
  </si>
  <si>
    <t>2018/2019 | 25</t>
  </si>
  <si>
    <t>2018/2019 | 26</t>
  </si>
  <si>
    <t>2018/2019 | 27</t>
  </si>
  <si>
    <t>2018/2019 | 28</t>
  </si>
  <si>
    <t>2018/2019 | 32</t>
  </si>
  <si>
    <t>2019/2020 | 1</t>
  </si>
  <si>
    <t>2019/2020 | 2</t>
  </si>
  <si>
    <t>2019/2020 | 3</t>
  </si>
  <si>
    <t>6:1</t>
  </si>
  <si>
    <t>2019/2020 | 4</t>
  </si>
  <si>
    <t>2019/2020 | 5</t>
  </si>
  <si>
    <t>2019/2020 | 6</t>
  </si>
  <si>
    <t>2:3</t>
  </si>
  <si>
    <t>2019/2020 | 7</t>
  </si>
  <si>
    <t>2019/2020 | 8</t>
  </si>
  <si>
    <t>2019/2020 | 9</t>
  </si>
  <si>
    <t>Union Berlin  </t>
  </si>
  <si>
    <t>2019/2020 | 10</t>
  </si>
  <si>
    <t>2019/2020 | 11</t>
  </si>
  <si>
    <t>2019/2020 | 15</t>
  </si>
  <si>
    <t>2019/2020 | 16</t>
  </si>
  <si>
    <t>2019/2020 | 18</t>
  </si>
  <si>
    <t>2019/2020 | 19</t>
  </si>
  <si>
    <t>2019/2020 | 20</t>
  </si>
  <si>
    <t>2019/2020 | 22</t>
  </si>
  <si>
    <t>1:4</t>
  </si>
  <si>
    <t>2019/2020 | 23</t>
  </si>
  <si>
    <t>2019/2020 | 26</t>
  </si>
  <si>
    <t>2019/2020 | 27</t>
  </si>
  <si>
    <t>2019/2020 | 29</t>
  </si>
  <si>
    <t>F. Düsseldorf  </t>
  </si>
  <si>
    <t>2019/2020 | 30</t>
  </si>
  <si>
    <t>2:4</t>
  </si>
  <si>
    <t>2019/2020 | 32</t>
  </si>
  <si>
    <t>2019/2020 | 33</t>
  </si>
  <si>
    <t>2019/2020 | 34</t>
  </si>
  <si>
    <t>2020/2021 | 1</t>
  </si>
  <si>
    <t>2020/2021 | 3</t>
  </si>
  <si>
    <t>4:3</t>
  </si>
  <si>
    <t>2020/2021 | 4</t>
  </si>
  <si>
    <t>Arm. Bielefeld  </t>
  </si>
  <si>
    <t>2020/2021 | 5</t>
  </si>
  <si>
    <t>2020/2021 | 7</t>
  </si>
  <si>
    <t>2020/2021 | 9</t>
  </si>
  <si>
    <t>2020/2021 | 11</t>
  </si>
  <si>
    <t>2020/2021 | 12</t>
  </si>
  <si>
    <t>2020/2021 | 13</t>
  </si>
  <si>
    <t>2020/2021 | 14</t>
  </si>
  <si>
    <t>2020/2021 | 15</t>
  </si>
  <si>
    <t>2020/2021 | 16</t>
  </si>
  <si>
    <t>2020/2021 | 17</t>
  </si>
  <si>
    <t>2020/2021 | 18</t>
  </si>
  <si>
    <t>2020/2021 | 19</t>
  </si>
  <si>
    <t>2020/2021 | 21</t>
  </si>
  <si>
    <t>3:3</t>
  </si>
  <si>
    <t>2020/2021 | 22</t>
  </si>
  <si>
    <t>2020/2021 | 23</t>
  </si>
  <si>
    <t>2020/2021 | 24</t>
  </si>
  <si>
    <t>2020/2021 | 25</t>
  </si>
  <si>
    <t>2020/2021 | 26</t>
  </si>
  <si>
    <t>2020/2021 | 31</t>
  </si>
  <si>
    <t>2020/2021 | 32</t>
  </si>
  <si>
    <t>2020/2021 | 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</si>
</sst>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13" x14ac:knownFonts="1">
    <font>
      <sz val="11"/>
      <color theme="1"/>
      <name val="Calibri"/>
      <family val="2"/>
      <charset val="238"/>
      <scheme val="minor"/>
    </font>
    <font>
      <b/>
      <sz val="9"/>
      <color rgb="FF333333"/>
      <name val="Calibri"/>
      <family val="2"/>
      <charset val="238"/>
      <scheme val="minor"/>
    </font>
    <font>
      <b/>
      <sz val="9"/>
      <color rgb="FF57585A"/>
      <name val="Calibri"/>
      <family val="2"/>
      <charset val="238"/>
      <scheme val="minor"/>
    </font>
    <font>
      <sz val="9"/>
      <color rgb="FF57585A"/>
      <name val="Calibri"/>
      <family val="2"/>
      <charset val="238"/>
      <scheme val="minor"/>
    </font>
    <font>
      <sz val="9"/>
      <color rgb="FF1D75A3"/>
      <name val="Calibri"/>
      <family val="2"/>
      <charset val="238"/>
      <scheme val="minor"/>
    </font>
    <font>
      <sz val="8"/>
      <color rgb="FF57585A"/>
      <name val="Calibri"/>
      <family val="2"/>
      <charset val="238"/>
      <scheme val="minor"/>
    </font>
    <font>
      <sz val="9"/>
      <color rgb="FF57585A"/>
      <name val="Source Sans Pro"/>
      <family val="2"/>
    </font>
    <font>
      <sz val="9"/>
      <color rgb="FF1D75A3"/>
      <name val="Source Sans Pro"/>
      <family val="2"/>
    </font>
    <font>
      <b/>
      <sz val="9"/>
      <color rgb="FF57585A"/>
      <name val="Source Sans Pro"/>
      <family val="2"/>
    </font>
    <font>
      <sz val="8"/>
      <color rgb="FF57585A"/>
      <name val="Source Sans Pro"/>
      <family val="2"/>
    </font>
    <font>
      <u/>
      <sz val="11"/>
      <color theme="10"/>
      <name val="Calibri"/>
      <family val="2"/>
      <charset val="238"/>
      <scheme val="minor"/>
    </font>
    <font>
      <b/>
      <sz val="9"/>
      <color rgb="FF333333"/>
      <name val="Source Sans Pro"/>
      <family val="2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4F4F4"/>
        <bgColor indexed="64"/>
      </patternFill>
    </fill>
  </fills>
  <borders count="14">
    <border>
      <left/>
      <right/>
      <top/>
      <bottom/>
      <diagonal/>
    </border>
    <border>
      <left/>
      <right style="medium">
        <color rgb="FFDDDDDD"/>
      </right>
      <top/>
      <bottom style="medium">
        <color rgb="FFDDDDDD"/>
      </bottom>
      <diagonal/>
    </border>
    <border>
      <left/>
      <right/>
      <top/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/>
      <bottom style="medium">
        <color rgb="FFDDDDDD"/>
      </bottom>
      <diagonal/>
    </border>
    <border>
      <left style="medium">
        <color rgb="FFDDDDDD"/>
      </left>
      <right/>
      <top/>
      <bottom style="medium">
        <color rgb="FFDDDDDD"/>
      </bottom>
      <diagonal/>
    </border>
    <border>
      <left/>
      <right/>
      <top style="medium">
        <color rgb="FFE4E4E4"/>
      </top>
      <bottom style="medium">
        <color rgb="FFE4E4E4"/>
      </bottom>
      <diagonal/>
    </border>
    <border>
      <left/>
      <right style="medium">
        <color rgb="FFE4E4E4"/>
      </right>
      <top style="medium">
        <color rgb="FFE4E4E4"/>
      </top>
      <bottom style="medium">
        <color rgb="FFE4E4E4"/>
      </bottom>
      <diagonal/>
    </border>
    <border>
      <left style="medium">
        <color rgb="FFE4E4E4"/>
      </left>
      <right style="medium">
        <color rgb="FFE4E4E4"/>
      </right>
      <top style="medium">
        <color rgb="FFE4E4E4"/>
      </top>
      <bottom style="medium">
        <color rgb="FFE4E4E4"/>
      </bottom>
      <diagonal/>
    </border>
    <border>
      <left style="medium">
        <color rgb="FFE4E4E4"/>
      </left>
      <right/>
      <top style="medium">
        <color rgb="FFE4E4E4"/>
      </top>
      <bottom style="medium">
        <color rgb="FFE4E4E4"/>
      </bottom>
      <diagonal/>
    </border>
    <border>
      <left/>
      <right style="medium">
        <color rgb="FFE4E4E4"/>
      </right>
      <top/>
      <bottom/>
      <diagonal/>
    </border>
    <border>
      <left/>
      <right/>
      <top/>
      <bottom style="medium">
        <color rgb="FFE4E4E4"/>
      </bottom>
      <diagonal/>
    </border>
    <border>
      <left/>
      <right/>
      <top style="medium">
        <color rgb="FFE4E4E4"/>
      </top>
      <bottom/>
      <diagonal/>
    </border>
    <border>
      <left/>
      <right style="medium">
        <color rgb="FFE4E4E4"/>
      </right>
      <top style="medium">
        <color rgb="FFE4E4E4"/>
      </top>
      <bottom/>
      <diagonal/>
    </border>
    <border>
      <left/>
      <right style="medium">
        <color rgb="FFE4E4E4"/>
      </right>
      <top/>
      <bottom style="medium">
        <color rgb="FFE4E4E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07">
    <xf numFmtId="0" fontId="0" fillId="0" borderId="0" xfId="0"/>
    <xf numFmtId="0" fontId="1" fillId="2" borderId="3" xfId="0" applyFont="1" applyFill="1" applyBorder="1" applyAlignment="1">
      <alignment horizontal="center" vertical="center" wrapText="1" readingOrder="1"/>
    </xf>
    <xf numFmtId="0" fontId="1" fillId="2" borderId="4" xfId="0" applyFont="1" applyFill="1" applyBorder="1" applyAlignment="1">
      <alignment horizontal="left" vertical="center" wrapText="1" readingOrder="1"/>
    </xf>
    <xf numFmtId="0" fontId="1" fillId="2" borderId="3" xfId="0" applyFont="1" applyFill="1" applyBorder="1" applyAlignment="1">
      <alignment horizontal="left" vertical="center" wrapText="1" readingOrder="1"/>
    </xf>
    <xf numFmtId="0" fontId="3" fillId="3" borderId="5" xfId="0" applyFont="1" applyFill="1" applyBorder="1" applyAlignment="1">
      <alignment horizontal="center" vertical="center" wrapText="1" readingOrder="1"/>
    </xf>
    <xf numFmtId="0" fontId="10" fillId="3" borderId="6" xfId="1" applyFill="1" applyBorder="1" applyAlignment="1">
      <alignment horizontal="left" vertical="center" wrapText="1" readingOrder="1"/>
    </xf>
    <xf numFmtId="0" fontId="10" fillId="3" borderId="7" xfId="1" applyFill="1" applyBorder="1" applyAlignment="1">
      <alignment horizontal="center" vertical="center" wrapText="1" readingOrder="1"/>
    </xf>
    <xf numFmtId="14" fontId="0" fillId="0" borderId="0" xfId="0" applyNumberFormat="1"/>
    <xf numFmtId="14" fontId="3" fillId="3" borderId="7" xfId="0" applyNumberFormat="1" applyFont="1" applyFill="1" applyBorder="1" applyAlignment="1">
      <alignment horizontal="center" vertical="center" wrapText="1" readingOrder="1"/>
    </xf>
    <xf numFmtId="0" fontId="2" fillId="3" borderId="7" xfId="0" applyFont="1" applyFill="1" applyBorder="1" applyAlignment="1">
      <alignment horizontal="center" vertical="center" wrapText="1" readingOrder="1"/>
    </xf>
    <xf numFmtId="0" fontId="4" fillId="3" borderId="8" xfId="0" applyFont="1" applyFill="1" applyBorder="1" applyAlignment="1">
      <alignment horizontal="center" vertical="center" wrapText="1" readingOrder="1"/>
    </xf>
    <xf numFmtId="0" fontId="5" fillId="3" borderId="6" xfId="0" applyFont="1" applyFill="1" applyBorder="1" applyAlignment="1">
      <alignment horizontal="center" vertical="center" wrapText="1" readingOrder="1"/>
    </xf>
    <xf numFmtId="20" fontId="10" fillId="3" borderId="7" xfId="1" applyNumberFormat="1" applyFill="1" applyBorder="1" applyAlignment="1">
      <alignment horizontal="center" vertical="center" wrapText="1" readingOrder="1"/>
    </xf>
    <xf numFmtId="0" fontId="3" fillId="3" borderId="7" xfId="0" applyFont="1" applyFill="1" applyBorder="1" applyAlignment="1">
      <alignment horizontal="center" vertical="center" wrapText="1" readingOrder="1"/>
    </xf>
    <xf numFmtId="20" fontId="3" fillId="3" borderId="7" xfId="0" applyNumberFormat="1" applyFont="1" applyFill="1" applyBorder="1" applyAlignment="1">
      <alignment horizontal="center" vertical="center" wrapText="1" readingOrder="1"/>
    </xf>
    <xf numFmtId="0" fontId="3" fillId="3" borderId="7" xfId="0" applyFont="1" applyFill="1" applyBorder="1" applyAlignment="1">
      <alignment horizontal="left" vertical="center" wrapText="1" readingOrder="1"/>
    </xf>
    <xf numFmtId="0" fontId="10" fillId="3" borderId="8" xfId="1" applyFill="1" applyBorder="1" applyAlignment="1">
      <alignment horizontal="left" vertical="center" wrapText="1" readingOrder="1"/>
    </xf>
    <xf numFmtId="0" fontId="3" fillId="4" borderId="5" xfId="0" applyFont="1" applyFill="1" applyBorder="1" applyAlignment="1">
      <alignment horizontal="center" vertical="center" wrapText="1" readingOrder="1"/>
    </xf>
    <xf numFmtId="0" fontId="10" fillId="4" borderId="6" xfId="1" applyFill="1" applyBorder="1" applyAlignment="1">
      <alignment horizontal="left" vertical="center" wrapText="1" readingOrder="1"/>
    </xf>
    <xf numFmtId="0" fontId="10" fillId="4" borderId="7" xfId="1" applyFill="1" applyBorder="1" applyAlignment="1">
      <alignment horizontal="center" vertical="center" wrapText="1" readingOrder="1"/>
    </xf>
    <xf numFmtId="14" fontId="3" fillId="4" borderId="7" xfId="0" applyNumberFormat="1" applyFont="1" applyFill="1" applyBorder="1" applyAlignment="1">
      <alignment horizontal="center" vertical="center" wrapText="1" readingOrder="1"/>
    </xf>
    <xf numFmtId="0" fontId="2" fillId="4" borderId="7" xfId="0" applyFont="1" applyFill="1" applyBorder="1" applyAlignment="1">
      <alignment horizontal="center" vertical="center" wrapText="1" readingOrder="1"/>
    </xf>
    <xf numFmtId="0" fontId="4" fillId="4" borderId="8" xfId="0" applyFont="1" applyFill="1" applyBorder="1" applyAlignment="1">
      <alignment horizontal="center" vertical="center" wrapText="1" readingOrder="1"/>
    </xf>
    <xf numFmtId="0" fontId="5" fillId="4" borderId="6" xfId="0" applyFont="1" applyFill="1" applyBorder="1" applyAlignment="1">
      <alignment horizontal="center" vertical="center" wrapText="1" readingOrder="1"/>
    </xf>
    <xf numFmtId="20" fontId="10" fillId="4" borderId="7" xfId="1" applyNumberFormat="1" applyFill="1" applyBorder="1" applyAlignment="1">
      <alignment horizontal="center" vertical="center" wrapText="1" readingOrder="1"/>
    </xf>
    <xf numFmtId="0" fontId="3" fillId="4" borderId="7" xfId="0" applyFont="1" applyFill="1" applyBorder="1" applyAlignment="1">
      <alignment horizontal="center" vertical="center" wrapText="1" readingOrder="1"/>
    </xf>
    <xf numFmtId="20" fontId="3" fillId="4" borderId="7" xfId="0" applyNumberFormat="1" applyFont="1" applyFill="1" applyBorder="1" applyAlignment="1">
      <alignment horizontal="center" vertical="center" wrapText="1" readingOrder="1"/>
    </xf>
    <xf numFmtId="0" fontId="3" fillId="4" borderId="7" xfId="0" applyFont="1" applyFill="1" applyBorder="1" applyAlignment="1">
      <alignment horizontal="left" vertical="center" wrapText="1" readingOrder="1"/>
    </xf>
    <xf numFmtId="0" fontId="10" fillId="4" borderId="8" xfId="1" applyFill="1" applyBorder="1" applyAlignment="1">
      <alignment horizontal="left" vertical="center" wrapText="1" readingOrder="1"/>
    </xf>
    <xf numFmtId="20" fontId="2" fillId="3" borderId="7" xfId="0" applyNumberFormat="1" applyFont="1" applyFill="1" applyBorder="1" applyAlignment="1">
      <alignment horizontal="center" vertical="center" wrapText="1" readingOrder="1"/>
    </xf>
    <xf numFmtId="0" fontId="3" fillId="3" borderId="8" xfId="0" applyFont="1" applyFill="1" applyBorder="1" applyAlignment="1">
      <alignment horizontal="left" vertical="center" wrapText="1" readingOrder="1"/>
    </xf>
    <xf numFmtId="0" fontId="3" fillId="4" borderId="8" xfId="0" applyFont="1" applyFill="1" applyBorder="1" applyAlignment="1">
      <alignment horizontal="left" vertical="center" wrapText="1" readingOrder="1"/>
    </xf>
    <xf numFmtId="20" fontId="2" fillId="4" borderId="7" xfId="0" applyNumberFormat="1" applyFont="1" applyFill="1" applyBorder="1" applyAlignment="1">
      <alignment horizontal="center" vertical="center" wrapText="1" readingOrder="1"/>
    </xf>
    <xf numFmtId="0" fontId="6" fillId="3" borderId="5" xfId="0" applyFont="1" applyFill="1" applyBorder="1" applyAlignment="1">
      <alignment horizontal="center" vertical="center" wrapText="1" readingOrder="1"/>
    </xf>
    <xf numFmtId="14" fontId="6" fillId="3" borderId="7" xfId="0" applyNumberFormat="1" applyFont="1" applyFill="1" applyBorder="1" applyAlignment="1">
      <alignment horizontal="center" vertical="center" wrapText="1" readingOrder="1"/>
    </xf>
    <xf numFmtId="0" fontId="8" fillId="3" borderId="7" xfId="0" applyFont="1" applyFill="1" applyBorder="1" applyAlignment="1">
      <alignment horizontal="center" vertical="center" wrapText="1" readingOrder="1"/>
    </xf>
    <xf numFmtId="0" fontId="7" fillId="3" borderId="8" xfId="0" applyFont="1" applyFill="1" applyBorder="1" applyAlignment="1">
      <alignment horizontal="center" vertical="center" wrapText="1" readingOrder="1"/>
    </xf>
    <xf numFmtId="0" fontId="9" fillId="3" borderId="6" xfId="0" applyFont="1" applyFill="1" applyBorder="1" applyAlignment="1">
      <alignment horizontal="center" vertical="center" wrapText="1" readingOrder="1"/>
    </xf>
    <xf numFmtId="0" fontId="6" fillId="3" borderId="7" xfId="0" applyFont="1" applyFill="1" applyBorder="1" applyAlignment="1">
      <alignment horizontal="center" vertical="center" wrapText="1" readingOrder="1"/>
    </xf>
    <xf numFmtId="20" fontId="6" fillId="3" borderId="7" xfId="0" applyNumberFormat="1" applyFont="1" applyFill="1" applyBorder="1" applyAlignment="1">
      <alignment horizontal="center" vertical="center" wrapText="1" readingOrder="1"/>
    </xf>
    <xf numFmtId="0" fontId="6" fillId="3" borderId="7" xfId="0" applyFont="1" applyFill="1" applyBorder="1" applyAlignment="1">
      <alignment horizontal="left" vertical="center" wrapText="1" readingOrder="1"/>
    </xf>
    <xf numFmtId="0" fontId="0" fillId="3" borderId="0" xfId="0" applyFill="1"/>
    <xf numFmtId="0" fontId="11" fillId="2" borderId="3" xfId="0" applyFont="1" applyFill="1" applyBorder="1" applyAlignment="1">
      <alignment horizontal="center" vertical="center" wrapText="1" readingOrder="1"/>
    </xf>
    <xf numFmtId="0" fontId="11" fillId="2" borderId="4" xfId="0" applyFont="1" applyFill="1" applyBorder="1" applyAlignment="1">
      <alignment horizontal="left" vertical="center" wrapText="1" readingOrder="1"/>
    </xf>
    <xf numFmtId="0" fontId="11" fillId="2" borderId="3" xfId="0" applyFont="1" applyFill="1" applyBorder="1" applyAlignment="1">
      <alignment horizontal="left" vertical="center" wrapText="1" readingOrder="1"/>
    </xf>
    <xf numFmtId="0" fontId="6" fillId="4" borderId="5" xfId="0" applyFont="1" applyFill="1" applyBorder="1" applyAlignment="1">
      <alignment horizontal="center" vertical="center" wrapText="1" readingOrder="1"/>
    </xf>
    <xf numFmtId="14" fontId="6" fillId="4" borderId="7" xfId="0" applyNumberFormat="1" applyFont="1" applyFill="1" applyBorder="1" applyAlignment="1">
      <alignment horizontal="center" vertical="center" wrapText="1" readingOrder="1"/>
    </xf>
    <xf numFmtId="0" fontId="8" fillId="4" borderId="7" xfId="0" applyFont="1" applyFill="1" applyBorder="1" applyAlignment="1">
      <alignment horizontal="center" vertical="center" wrapText="1" readingOrder="1"/>
    </xf>
    <xf numFmtId="0" fontId="7" fillId="4" borderId="8" xfId="0" applyFont="1" applyFill="1" applyBorder="1" applyAlignment="1">
      <alignment horizontal="center" vertical="center" wrapText="1" readingOrder="1"/>
    </xf>
    <xf numFmtId="0" fontId="9" fillId="4" borderId="6" xfId="0" applyFont="1" applyFill="1" applyBorder="1" applyAlignment="1">
      <alignment horizontal="center" vertical="center" wrapText="1" readingOrder="1"/>
    </xf>
    <xf numFmtId="0" fontId="6" fillId="4" borderId="7" xfId="0" applyFont="1" applyFill="1" applyBorder="1" applyAlignment="1">
      <alignment horizontal="center" vertical="center" wrapText="1" readingOrder="1"/>
    </xf>
    <xf numFmtId="20" fontId="6" fillId="4" borderId="7" xfId="0" applyNumberFormat="1" applyFont="1" applyFill="1" applyBorder="1" applyAlignment="1">
      <alignment horizontal="center" vertical="center" wrapText="1" readingOrder="1"/>
    </xf>
    <xf numFmtId="0" fontId="6" fillId="4" borderId="7" xfId="0" applyFont="1" applyFill="1" applyBorder="1" applyAlignment="1">
      <alignment horizontal="left" vertical="center" wrapText="1" readingOrder="1"/>
    </xf>
    <xf numFmtId="20" fontId="8" fillId="3" borderId="7" xfId="0" applyNumberFormat="1" applyFont="1" applyFill="1" applyBorder="1" applyAlignment="1">
      <alignment horizontal="center" vertical="center" wrapText="1" readingOrder="1"/>
    </xf>
    <xf numFmtId="0" fontId="6" fillId="3" borderId="8" xfId="0" applyFont="1" applyFill="1" applyBorder="1" applyAlignment="1">
      <alignment horizontal="left" vertical="center" wrapText="1" readingOrder="1"/>
    </xf>
    <xf numFmtId="20" fontId="8" fillId="4" borderId="7" xfId="0" applyNumberFormat="1" applyFont="1" applyFill="1" applyBorder="1" applyAlignment="1">
      <alignment horizontal="center" vertical="center" wrapText="1" readingOrder="1"/>
    </xf>
    <xf numFmtId="0" fontId="6" fillId="4" borderId="8" xfId="0" applyFont="1" applyFill="1" applyBorder="1" applyAlignment="1">
      <alignment horizontal="left" vertical="center" wrapText="1" readingOrder="1"/>
    </xf>
    <xf numFmtId="164" fontId="0" fillId="0" borderId="0" xfId="0" applyNumberFormat="1"/>
    <xf numFmtId="49" fontId="0" fillId="0" borderId="0" xfId="0" applyNumberFormat="1"/>
    <xf numFmtId="0" fontId="0" fillId="0" borderId="0" xfId="0" applyNumberFormat="1"/>
    <xf numFmtId="1" fontId="0" fillId="0" borderId="0" xfId="0" applyNumberFormat="1"/>
    <xf numFmtId="0" fontId="4" fillId="3" borderId="8" xfId="0" applyFont="1" applyFill="1" applyBorder="1" applyAlignment="1">
      <alignment horizontal="center" vertical="center" wrapText="1" readingOrder="1"/>
    </xf>
    <xf numFmtId="0" fontId="4" fillId="3" borderId="6" xfId="0" applyFont="1" applyFill="1" applyBorder="1" applyAlignment="1">
      <alignment horizontal="center" vertical="center" wrapText="1" readingOrder="1"/>
    </xf>
    <xf numFmtId="0" fontId="4" fillId="4" borderId="8" xfId="0" applyFont="1" applyFill="1" applyBorder="1" applyAlignment="1">
      <alignment horizontal="center" vertical="center" wrapText="1" readingOrder="1"/>
    </xf>
    <xf numFmtId="0" fontId="4" fillId="4" borderId="6" xfId="0" applyFont="1" applyFill="1" applyBorder="1" applyAlignment="1">
      <alignment horizontal="center" vertical="center" wrapText="1" readingOrder="1"/>
    </xf>
    <xf numFmtId="0" fontId="3" fillId="4" borderId="10" xfId="0" applyFont="1" applyFill="1" applyBorder="1" applyAlignment="1">
      <alignment horizontal="left" vertical="center" wrapText="1" readingOrder="1"/>
    </xf>
    <xf numFmtId="0" fontId="3" fillId="4" borderId="13" xfId="0" applyFont="1" applyFill="1" applyBorder="1" applyAlignment="1">
      <alignment horizontal="left" vertical="center" wrapText="1" readingOrder="1"/>
    </xf>
    <xf numFmtId="0" fontId="3" fillId="3" borderId="11" xfId="0" applyFont="1" applyFill="1" applyBorder="1" applyAlignment="1">
      <alignment horizontal="left" vertical="center" wrapText="1" readingOrder="1"/>
    </xf>
    <xf numFmtId="0" fontId="3" fillId="3" borderId="12" xfId="0" applyFont="1" applyFill="1" applyBorder="1" applyAlignment="1">
      <alignment horizontal="left" vertical="center" wrapText="1" readingOrder="1"/>
    </xf>
    <xf numFmtId="0" fontId="3" fillId="3" borderId="10" xfId="0" applyFont="1" applyFill="1" applyBorder="1" applyAlignment="1">
      <alignment horizontal="left" vertical="center" wrapText="1" readingOrder="1"/>
    </xf>
    <xf numFmtId="0" fontId="3" fillId="3" borderId="13" xfId="0" applyFont="1" applyFill="1" applyBorder="1" applyAlignment="1">
      <alignment horizontal="left" vertical="center" wrapText="1" readingOrder="1"/>
    </xf>
    <xf numFmtId="0" fontId="3" fillId="3" borderId="5" xfId="0" applyFont="1" applyFill="1" applyBorder="1" applyAlignment="1">
      <alignment horizontal="left" vertical="center" wrapText="1" readingOrder="1"/>
    </xf>
    <xf numFmtId="0" fontId="3" fillId="3" borderId="6" xfId="0" applyFont="1" applyFill="1" applyBorder="1" applyAlignment="1">
      <alignment horizontal="left" vertical="center" wrapText="1" readingOrder="1"/>
    </xf>
    <xf numFmtId="0" fontId="3" fillId="4" borderId="5" xfId="0" applyFont="1" applyFill="1" applyBorder="1" applyAlignment="1">
      <alignment horizontal="left" vertical="center" wrapText="1" readingOrder="1"/>
    </xf>
    <xf numFmtId="0" fontId="3" fillId="4" borderId="6" xfId="0" applyFont="1" applyFill="1" applyBorder="1" applyAlignment="1">
      <alignment horizontal="left" vertical="center" wrapText="1" readingOrder="1"/>
    </xf>
    <xf numFmtId="0" fontId="2" fillId="3" borderId="5" xfId="0" applyFont="1" applyFill="1" applyBorder="1" applyAlignment="1">
      <alignment horizontal="left" vertical="center" wrapText="1" readingOrder="1"/>
    </xf>
    <xf numFmtId="0" fontId="3" fillId="4" borderId="0" xfId="0" applyFont="1" applyFill="1" applyAlignment="1">
      <alignment horizontal="left" vertical="center" wrapText="1" readingOrder="1"/>
    </xf>
    <xf numFmtId="0" fontId="3" fillId="4" borderId="9" xfId="0" applyFont="1" applyFill="1" applyBorder="1" applyAlignment="1">
      <alignment horizontal="left" vertical="center" wrapText="1" readingOrder="1"/>
    </xf>
    <xf numFmtId="0" fontId="3" fillId="3" borderId="0" xfId="0" applyFont="1" applyFill="1" applyAlignment="1">
      <alignment horizontal="left" vertical="center" wrapText="1" readingOrder="1"/>
    </xf>
    <xf numFmtId="0" fontId="3" fillId="3" borderId="9" xfId="0" applyFont="1" applyFill="1" applyBorder="1" applyAlignment="1">
      <alignment horizontal="left" vertical="center" wrapText="1" readingOrder="1"/>
    </xf>
    <xf numFmtId="0" fontId="3" fillId="4" borderId="11" xfId="0" applyFont="1" applyFill="1" applyBorder="1" applyAlignment="1">
      <alignment horizontal="left" vertical="center" wrapText="1" readingOrder="1"/>
    </xf>
    <xf numFmtId="0" fontId="3" fillId="4" borderId="12" xfId="0" applyFont="1" applyFill="1" applyBorder="1" applyAlignment="1">
      <alignment horizontal="left" vertical="center" wrapText="1" readingOrder="1"/>
    </xf>
    <xf numFmtId="0" fontId="1" fillId="2" borderId="2" xfId="0" applyFont="1" applyFill="1" applyBorder="1" applyAlignment="1">
      <alignment horizontal="left" vertical="center" wrapText="1" readingOrder="1"/>
    </xf>
    <xf numFmtId="0" fontId="1" fillId="2" borderId="1" xfId="0" applyFont="1" applyFill="1" applyBorder="1" applyAlignment="1">
      <alignment horizontal="left" vertical="center" wrapText="1" readingOrder="1"/>
    </xf>
    <xf numFmtId="0" fontId="1" fillId="2" borderId="4" xfId="0" applyFont="1" applyFill="1" applyBorder="1" applyAlignment="1">
      <alignment horizontal="center" vertical="center" wrapText="1" readingOrder="1"/>
    </xf>
    <xf numFmtId="0" fontId="1" fillId="2" borderId="1" xfId="0" applyFont="1" applyFill="1" applyBorder="1" applyAlignment="1">
      <alignment horizontal="center" vertical="center" wrapText="1" readingOrder="1"/>
    </xf>
    <xf numFmtId="0" fontId="1" fillId="2" borderId="4" xfId="0" applyFont="1" applyFill="1" applyBorder="1" applyAlignment="1">
      <alignment horizontal="left" vertical="center" wrapText="1" readingOrder="1"/>
    </xf>
    <xf numFmtId="0" fontId="2" fillId="3" borderId="10" xfId="0" applyFont="1" applyFill="1" applyBorder="1" applyAlignment="1">
      <alignment horizontal="left" vertical="center" wrapText="1" readingOrder="1"/>
    </xf>
    <xf numFmtId="0" fontId="6" fillId="3" borderId="11" xfId="0" applyFont="1" applyFill="1" applyBorder="1" applyAlignment="1">
      <alignment horizontal="left" vertical="center" wrapText="1" readingOrder="1"/>
    </xf>
    <xf numFmtId="0" fontId="6" fillId="3" borderId="12" xfId="0" applyFont="1" applyFill="1" applyBorder="1" applyAlignment="1">
      <alignment horizontal="left" vertical="center" wrapText="1" readingOrder="1"/>
    </xf>
    <xf numFmtId="0" fontId="6" fillId="3" borderId="10" xfId="0" applyFont="1" applyFill="1" applyBorder="1" applyAlignment="1">
      <alignment horizontal="left" vertical="center" wrapText="1" readingOrder="1"/>
    </xf>
    <xf numFmtId="0" fontId="6" fillId="3" borderId="13" xfId="0" applyFont="1" applyFill="1" applyBorder="1" applyAlignment="1">
      <alignment horizontal="left" vertical="center" wrapText="1" readingOrder="1"/>
    </xf>
    <xf numFmtId="0" fontId="6" fillId="4" borderId="10" xfId="0" applyFont="1" applyFill="1" applyBorder="1" applyAlignment="1">
      <alignment horizontal="left" vertical="center" wrapText="1" readingOrder="1"/>
    </xf>
    <xf numFmtId="0" fontId="6" fillId="4" borderId="13" xfId="0" applyFont="1" applyFill="1" applyBorder="1" applyAlignment="1">
      <alignment horizontal="left" vertical="center" wrapText="1" readingOrder="1"/>
    </xf>
    <xf numFmtId="0" fontId="6" fillId="3" borderId="5" xfId="0" applyFont="1" applyFill="1" applyBorder="1" applyAlignment="1">
      <alignment horizontal="left" vertical="center" wrapText="1" readingOrder="1"/>
    </xf>
    <xf numFmtId="0" fontId="6" fillId="3" borderId="6" xfId="0" applyFont="1" applyFill="1" applyBorder="1" applyAlignment="1">
      <alignment horizontal="left" vertical="center" wrapText="1" readingOrder="1"/>
    </xf>
    <xf numFmtId="0" fontId="6" fillId="4" borderId="5" xfId="0" applyFont="1" applyFill="1" applyBorder="1" applyAlignment="1">
      <alignment horizontal="left" vertical="center" wrapText="1" readingOrder="1"/>
    </xf>
    <xf numFmtId="0" fontId="6" fillId="4" borderId="6" xfId="0" applyFont="1" applyFill="1" applyBorder="1" applyAlignment="1">
      <alignment horizontal="left" vertical="center" wrapText="1" readingOrder="1"/>
    </xf>
    <xf numFmtId="0" fontId="6" fillId="4" borderId="0" xfId="0" applyFont="1" applyFill="1" applyAlignment="1">
      <alignment horizontal="left" vertical="center" wrapText="1" readingOrder="1"/>
    </xf>
    <xf numFmtId="0" fontId="6" fillId="4" borderId="9" xfId="0" applyFont="1" applyFill="1" applyBorder="1" applyAlignment="1">
      <alignment horizontal="left" vertical="center" wrapText="1" readingOrder="1"/>
    </xf>
    <xf numFmtId="0" fontId="6" fillId="3" borderId="0" xfId="0" applyFont="1" applyFill="1" applyAlignment="1">
      <alignment horizontal="left" vertical="center" wrapText="1" readingOrder="1"/>
    </xf>
    <xf numFmtId="0" fontId="6" fillId="3" borderId="9" xfId="0" applyFont="1" applyFill="1" applyBorder="1" applyAlignment="1">
      <alignment horizontal="left" vertical="center" wrapText="1" readingOrder="1"/>
    </xf>
    <xf numFmtId="0" fontId="11" fillId="2" borderId="2" xfId="0" applyFont="1" applyFill="1" applyBorder="1" applyAlignment="1">
      <alignment horizontal="left" vertical="center" wrapText="1" readingOrder="1"/>
    </xf>
    <xf numFmtId="0" fontId="11" fillId="2" borderId="1" xfId="0" applyFont="1" applyFill="1" applyBorder="1" applyAlignment="1">
      <alignment horizontal="left" vertical="center" wrapText="1" readingOrder="1"/>
    </xf>
    <xf numFmtId="0" fontId="11" fillId="2" borderId="4" xfId="0" applyFont="1" applyFill="1" applyBorder="1" applyAlignment="1">
      <alignment horizontal="center" vertical="center" wrapText="1" readingOrder="1"/>
    </xf>
    <xf numFmtId="0" fontId="11" fillId="2" borderId="1" xfId="0" applyFont="1" applyFill="1" applyBorder="1" applyAlignment="1">
      <alignment horizontal="center" vertical="center" wrapText="1" readingOrder="1"/>
    </xf>
    <xf numFmtId="0" fontId="11" fillId="2" borderId="4" xfId="0" applyFont="1" applyFill="1" applyBorder="1" applyAlignment="1">
      <alignment horizontal="left" vertical="center" wrapText="1" readingOrder="1"/>
    </xf>
  </cellXfs>
  <cellStyles count="2">
    <cellStyle name="Hyperlink" xfId="1" builtinId="8"/>
    <cellStyle name="Normal" xfId="0" builtinId="0"/>
  </cellStyles>
  <dxfs count="21">
    <dxf>
      <numFmt numFmtId="19" formatCode="dd/mm/yyyy"/>
    </dxf>
    <dxf>
      <numFmt numFmtId="30" formatCode="@"/>
    </dxf>
    <dxf>
      <numFmt numFmtId="164" formatCode="[$-F400]h:mm:ss\ AM/PM"/>
    </dxf>
    <dxf>
      <numFmt numFmtId="0" formatCode="General"/>
    </dxf>
    <dxf>
      <numFmt numFmtId="0" formatCode="General"/>
    </dxf>
    <dxf>
      <numFmt numFmtId="164" formatCode="[$-F400]h:mm:ss\ AM/PM"/>
    </dxf>
    <dxf>
      <numFmt numFmtId="1" formatCode="0"/>
    </dxf>
    <dxf>
      <numFmt numFmtId="1" formatCode="0"/>
    </dxf>
    <dxf>
      <numFmt numFmtId="1" formatCode="0"/>
    </dxf>
    <dxf>
      <numFmt numFmtId="0" formatCode="General"/>
    </dxf>
    <dxf>
      <numFmt numFmtId="164" formatCode="[$-F400]h:mm:ss\ AM/PM"/>
    </dxf>
    <dxf>
      <numFmt numFmtId="164" formatCode="[$-F400]h:mm:ss\ AM/PM"/>
    </dxf>
    <dxf>
      <numFmt numFmtId="19" formatCode="dd/mm/yyyy"/>
    </dxf>
    <dxf>
      <numFmt numFmtId="164" formatCode="[$-F400]h:mm:ss\ AM/PM"/>
    </dxf>
    <dxf>
      <numFmt numFmtId="164" formatCode="[$-F400]h:mm:ss\ AM/PM"/>
    </dxf>
    <dxf>
      <numFmt numFmtId="164" formatCode="[$-F400]h:mm:ss\ AM/PM"/>
    </dxf>
    <dxf>
      <numFmt numFmtId="164" formatCode="[$-F400]h:mm:ss\ AM/PM"/>
    </dxf>
    <dxf>
      <numFmt numFmtId="164" formatCode="[$-F400]h:mm:ss\ AM/PM"/>
    </dxf>
    <dxf>
      <numFmt numFmtId="164" formatCode="[$-F400]h:mm:ss\ AM/PM"/>
    </dxf>
    <dxf>
      <numFmt numFmtId="164" formatCode="[$-F400]h:mm:ss\ AM/PM"/>
    </dxf>
    <dxf>
      <numFmt numFmtId="19" formatCode="d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17" Type="http://schemas.openxmlformats.org/officeDocument/2006/relationships/image" Target="../media/image45.png"/><Relationship Id="rId21" Type="http://schemas.openxmlformats.org/officeDocument/2006/relationships/image" Target="../media/image12.png"/><Relationship Id="rId42" Type="http://schemas.openxmlformats.org/officeDocument/2006/relationships/hyperlink" Target="https://www.transfermarkt.pl/tsg-1899-hoffenheim/spielplan/verein/533/saison_id/2015" TargetMode="External"/><Relationship Id="rId63" Type="http://schemas.openxmlformats.org/officeDocument/2006/relationships/hyperlink" Target="https://www.transfermarkt.pl/sv-werder-bremen/spielplan/verein/86/saison_id/2015" TargetMode="External"/><Relationship Id="rId84" Type="http://schemas.openxmlformats.org/officeDocument/2006/relationships/hyperlink" Target="https://www.transfermarkt.pl/rasenballsport-leipzig/spielplan/verein/23826/saison_id/2016" TargetMode="External"/><Relationship Id="rId138" Type="http://schemas.openxmlformats.org/officeDocument/2006/relationships/image" Target="../media/image50.png"/><Relationship Id="rId159" Type="http://schemas.openxmlformats.org/officeDocument/2006/relationships/hyperlink" Target="https://www.transfermarkt.pl/rasenballsport-leipzig/spielplan/verein/23826/saison_id/2019" TargetMode="External"/><Relationship Id="rId170" Type="http://schemas.openxmlformats.org/officeDocument/2006/relationships/image" Target="../media/image58.png"/><Relationship Id="rId191" Type="http://schemas.openxmlformats.org/officeDocument/2006/relationships/image" Target="../media/image63.png"/><Relationship Id="rId205" Type="http://schemas.openxmlformats.org/officeDocument/2006/relationships/hyperlink" Target="https://www.transfermarkt.pl/lazio-rom/spielplan/verein/398/saison_id/2020" TargetMode="External"/><Relationship Id="rId107" Type="http://schemas.openxmlformats.org/officeDocument/2006/relationships/hyperlink" Target="https://www.transfermarkt.pl/1-fsv-mainz-05/spielplan/verein/39/saison_id/2017" TargetMode="External"/><Relationship Id="rId11" Type="http://schemas.openxmlformats.org/officeDocument/2006/relationships/hyperlink" Target="https://www.transfermarkt.pl/as-rom/spielplan/verein/12/saison_id/2014" TargetMode="External"/><Relationship Id="rId32" Type="http://schemas.openxmlformats.org/officeDocument/2006/relationships/hyperlink" Target="https://www.transfermarkt.pl/fc-porto/spielplan/verein/720/saison_id/2014" TargetMode="External"/><Relationship Id="rId53" Type="http://schemas.openxmlformats.org/officeDocument/2006/relationships/hyperlink" Target="https://www.transfermarkt.pl/vfb-stuttgart/spielplan/verein/79/saison_id/2015" TargetMode="External"/><Relationship Id="rId74" Type="http://schemas.openxmlformats.org/officeDocument/2006/relationships/hyperlink" Target="https://www.transfermarkt.pl/fc-schalke-04/spielplan/verein/33/saison_id/2016" TargetMode="External"/><Relationship Id="rId128" Type="http://schemas.openxmlformats.org/officeDocument/2006/relationships/hyperlink" Target="https://www.transfermarkt.pl/eintracht-frankfurt/spielplan/verein/24/saison_id/2018" TargetMode="External"/><Relationship Id="rId149" Type="http://schemas.openxmlformats.org/officeDocument/2006/relationships/image" Target="../media/image53.png"/><Relationship Id="rId5" Type="http://schemas.openxmlformats.org/officeDocument/2006/relationships/image" Target="../media/image3.png"/><Relationship Id="rId95" Type="http://schemas.openxmlformats.org/officeDocument/2006/relationships/image" Target="../media/image38.png"/><Relationship Id="rId160" Type="http://schemas.openxmlformats.org/officeDocument/2006/relationships/hyperlink" Target="https://www.transfermarkt.pl/roter-stern-belgrad/spielplan/verein/159/saison_id/2019" TargetMode="External"/><Relationship Id="rId181" Type="http://schemas.openxmlformats.org/officeDocument/2006/relationships/hyperlink" Target="https://www.transfermarkt.pl/fc-barcelona/spielplan/verein/131/saison_id/2019" TargetMode="External"/><Relationship Id="rId22" Type="http://schemas.openxmlformats.org/officeDocument/2006/relationships/hyperlink" Target="https://www.transfermarkt.pl/fc-augsburg/spielplan/verein/167/saison_id/2014" TargetMode="External"/><Relationship Id="rId43" Type="http://schemas.openxmlformats.org/officeDocument/2006/relationships/hyperlink" Target="https://www.transfermarkt.pl/fc-augsburg/spielplan/verein/167/saison_id/2015" TargetMode="External"/><Relationship Id="rId64" Type="http://schemas.openxmlformats.org/officeDocument/2006/relationships/hyperlink" Target="https://www.transfermarkt.pl/juventus-turin/spielplan/verein/506/saison_id/2015" TargetMode="External"/><Relationship Id="rId118" Type="http://schemas.openxmlformats.org/officeDocument/2006/relationships/hyperlink" Target="https://www.transfermarkt.pl/1-fc-koln/spielplan/verein/3/saison_id/2017" TargetMode="External"/><Relationship Id="rId139" Type="http://schemas.openxmlformats.org/officeDocument/2006/relationships/hyperlink" Target="https://www.transfermarkt.pl/borussia-dortmund/spielplan/verein/16/saison_id/2018" TargetMode="External"/><Relationship Id="rId85" Type="http://schemas.openxmlformats.org/officeDocument/2006/relationships/image" Target="../media/image35.png"/><Relationship Id="rId150" Type="http://schemas.openxmlformats.org/officeDocument/2006/relationships/hyperlink" Target="https://www.transfermarkt.pl/sv-werder-bremen/spielplan/verein/86/saison_id/2018" TargetMode="External"/><Relationship Id="rId171" Type="http://schemas.openxmlformats.org/officeDocument/2006/relationships/hyperlink" Target="https://www.transfermarkt.pl/eintracht-frankfurt/spielplan/verein/24/saison_id/2019" TargetMode="External"/><Relationship Id="rId192" Type="http://schemas.openxmlformats.org/officeDocument/2006/relationships/hyperlink" Target="https://www.transfermarkt.pl/borussia-dortmund/spielplan/verein/16/saison_id/2020" TargetMode="External"/><Relationship Id="rId206" Type="http://schemas.openxmlformats.org/officeDocument/2006/relationships/image" Target="../media/image66.png"/><Relationship Id="rId12" Type="http://schemas.openxmlformats.org/officeDocument/2006/relationships/image" Target="../media/image7.png"/><Relationship Id="rId33" Type="http://schemas.openxmlformats.org/officeDocument/2006/relationships/image" Target="../media/image18.png"/><Relationship Id="rId108" Type="http://schemas.openxmlformats.org/officeDocument/2006/relationships/hyperlink" Target="https://www.transfermarkt.pl/fc-schalke-04/spielplan/verein/33/saison_id/2017" TargetMode="External"/><Relationship Id="rId129" Type="http://schemas.openxmlformats.org/officeDocument/2006/relationships/hyperlink" Target="https://www.transfermarkt.pl/sv-drochtersen-assel/spielplan/verein/10213/saison_id/2018" TargetMode="External"/><Relationship Id="rId54" Type="http://schemas.openxmlformats.org/officeDocument/2006/relationships/image" Target="../media/image25.png"/><Relationship Id="rId75" Type="http://schemas.openxmlformats.org/officeDocument/2006/relationships/hyperlink" Target="https://www.transfermarkt.pl/fk-rostov/spielplan/verein/1083/saison_id/2016" TargetMode="External"/><Relationship Id="rId96" Type="http://schemas.openxmlformats.org/officeDocument/2006/relationships/image" Target="../media/image39.png"/><Relationship Id="rId140" Type="http://schemas.openxmlformats.org/officeDocument/2006/relationships/hyperlink" Target="https://www.transfermarkt.pl/1-fc-nurnberg/spielplan/verein/4/saison_id/2018" TargetMode="External"/><Relationship Id="rId161" Type="http://schemas.openxmlformats.org/officeDocument/2006/relationships/image" Target="../media/image56.png"/><Relationship Id="rId182" Type="http://schemas.openxmlformats.org/officeDocument/2006/relationships/hyperlink" Target="https://www.transfermarkt.pl/olympique-lyon/spielplan/verein/1041/saison_id/2019" TargetMode="External"/><Relationship Id="rId6" Type="http://schemas.openxmlformats.org/officeDocument/2006/relationships/hyperlink" Target="https://www.transfermarkt.pl/sc-paderborn-07/spielplan/verein/127/saison_id/2014" TargetMode="External"/><Relationship Id="rId23" Type="http://schemas.openxmlformats.org/officeDocument/2006/relationships/image" Target="../media/image13.png"/><Relationship Id="rId119" Type="http://schemas.openxmlformats.org/officeDocument/2006/relationships/hyperlink" Target="https://www.transfermarkt.pl/tsg-1899-hoffenheim/spielplan/verein/533/saison_id/2017" TargetMode="External"/><Relationship Id="rId44" Type="http://schemas.openxmlformats.org/officeDocument/2006/relationships/hyperlink" Target="https://www.transfermarkt.pl/vfl-wolfsburg/spielplan/verein/82/saison_id/2015" TargetMode="External"/><Relationship Id="rId65" Type="http://schemas.openxmlformats.org/officeDocument/2006/relationships/image" Target="../media/image30.png"/><Relationship Id="rId86" Type="http://schemas.openxmlformats.org/officeDocument/2006/relationships/hyperlink" Target="https://www.transfermarkt.pl/sc-freiburg/spielplan/verein/60/saison_id/2016" TargetMode="External"/><Relationship Id="rId130" Type="http://schemas.openxmlformats.org/officeDocument/2006/relationships/image" Target="../media/image48.png"/><Relationship Id="rId151" Type="http://schemas.openxmlformats.org/officeDocument/2006/relationships/hyperlink" Target="https://www.transfermarkt.pl/rasenballsport-leipzig/spielplan/verein/23826/saison_id/2018" TargetMode="External"/><Relationship Id="rId172" Type="http://schemas.openxmlformats.org/officeDocument/2006/relationships/hyperlink" Target="https://www.transfermarkt.pl/borussia-dortmund/spielplan/verein/16/saison_id/2019" TargetMode="External"/><Relationship Id="rId193" Type="http://schemas.openxmlformats.org/officeDocument/2006/relationships/hyperlink" Target="https://www.transfermarkt.pl/vfb-stuttgart/spielplan/verein/79/saison_id/2020" TargetMode="External"/><Relationship Id="rId207" Type="http://schemas.openxmlformats.org/officeDocument/2006/relationships/hyperlink" Target="https://www.transfermarkt.pl/1-fc-koln/spielplan/verein/3/saison_id/2020" TargetMode="External"/><Relationship Id="rId13" Type="http://schemas.openxmlformats.org/officeDocument/2006/relationships/image" Target="../media/image8.png"/><Relationship Id="rId109" Type="http://schemas.openxmlformats.org/officeDocument/2006/relationships/hyperlink" Target="https://www.transfermarkt.pl/vfl-wolfsburg/spielplan/verein/82/saison_id/2017" TargetMode="External"/><Relationship Id="rId34" Type="http://schemas.openxmlformats.org/officeDocument/2006/relationships/hyperlink" Target="https://www.transfermarkt.pl/fc-barcelona/spielplan/verein/131/saison_id/2014" TargetMode="External"/><Relationship Id="rId55" Type="http://schemas.openxmlformats.org/officeDocument/2006/relationships/hyperlink" Target="https://www.transfermarkt.pl/olympiakos-piraus/spielplan/verein/683/saison_id/2015" TargetMode="External"/><Relationship Id="rId76" Type="http://schemas.openxmlformats.org/officeDocument/2006/relationships/image" Target="../media/image33.png"/><Relationship Id="rId97" Type="http://schemas.openxmlformats.org/officeDocument/2006/relationships/hyperlink" Target="https://www.transfermarkt.pl/fc-bayern-munchen/spielplan/verein/27/saison_id/2017" TargetMode="External"/><Relationship Id="rId120" Type="http://schemas.openxmlformats.org/officeDocument/2006/relationships/hyperlink" Target="https://www.transfermarkt.pl/sc-paderborn-07/spielplan/verein/127/saison_id/2017" TargetMode="External"/><Relationship Id="rId141" Type="http://schemas.openxmlformats.org/officeDocument/2006/relationships/image" Target="../media/image51.png"/><Relationship Id="rId7" Type="http://schemas.openxmlformats.org/officeDocument/2006/relationships/image" Target="../media/image4.png"/><Relationship Id="rId162" Type="http://schemas.openxmlformats.org/officeDocument/2006/relationships/hyperlink" Target="https://www.transfermarkt.pl/1-fc-koln/spielplan/verein/3/saison_id/2019" TargetMode="External"/><Relationship Id="rId183" Type="http://schemas.openxmlformats.org/officeDocument/2006/relationships/image" Target="../media/image61.png"/><Relationship Id="rId24" Type="http://schemas.openxmlformats.org/officeDocument/2006/relationships/hyperlink" Target="https://www.transfermarkt.pl/1-fc-koln/spielplan/verein/3/saison_id/2014" TargetMode="External"/><Relationship Id="rId40" Type="http://schemas.openxmlformats.org/officeDocument/2006/relationships/image" Target="../media/image21.png"/><Relationship Id="rId45" Type="http://schemas.openxmlformats.org/officeDocument/2006/relationships/image" Target="../media/image22.png"/><Relationship Id="rId66" Type="http://schemas.openxmlformats.org/officeDocument/2006/relationships/hyperlink" Target="https://www.transfermarkt.pl/fc-schalke-04/spielplan/verein/33/saison_id/2015" TargetMode="External"/><Relationship Id="rId87" Type="http://schemas.openxmlformats.org/officeDocument/2006/relationships/image" Target="../media/image36.png"/><Relationship Id="rId110" Type="http://schemas.openxmlformats.org/officeDocument/2006/relationships/hyperlink" Target="https://www.transfermarkt.pl/hertha-bsc/spielplan/verein/44/saison_id/2017" TargetMode="External"/><Relationship Id="rId115" Type="http://schemas.openxmlformats.org/officeDocument/2006/relationships/hyperlink" Target="https://www.transfermarkt.pl/hannover-96/spielplan/verein/42/saison_id/2017" TargetMode="External"/><Relationship Id="rId131" Type="http://schemas.openxmlformats.org/officeDocument/2006/relationships/hyperlink" Target="https://www.transfermarkt.pl/tsg-1899-hoffenheim/spielplan/verein/533/saison_id/2018" TargetMode="External"/><Relationship Id="rId136" Type="http://schemas.openxmlformats.org/officeDocument/2006/relationships/hyperlink" Target="https://www.transfermarkt.pl/vfl-wolfsburg/spielplan/verein/82/saison_id/2018" TargetMode="External"/><Relationship Id="rId157" Type="http://schemas.openxmlformats.org/officeDocument/2006/relationships/hyperlink" Target="https://www.transfermarkt.pl/1-fsv-mainz-05/spielplan/verein/39/saison_id/2019" TargetMode="External"/><Relationship Id="rId178" Type="http://schemas.openxmlformats.org/officeDocument/2006/relationships/image" Target="../media/image60.png"/><Relationship Id="rId61" Type="http://schemas.openxmlformats.org/officeDocument/2006/relationships/hyperlink" Target="https://www.transfermarkt.pl/sv-darmstadt-98/spielplan/verein/105/saison_id/2015" TargetMode="External"/><Relationship Id="rId82" Type="http://schemas.openxmlformats.org/officeDocument/2006/relationships/hyperlink" Target="https://www.transfermarkt.pl/atletico-madrid/spielplan/verein/13/saison_id/2016" TargetMode="External"/><Relationship Id="rId152" Type="http://schemas.openxmlformats.org/officeDocument/2006/relationships/hyperlink" Target="https://www.transfermarkt.pl/fc-bayern-munchen/spielplan/verein/27/saison_id/2019" TargetMode="External"/><Relationship Id="rId173" Type="http://schemas.openxmlformats.org/officeDocument/2006/relationships/hyperlink" Target="https://www.transfermarkt.pl/sv-werder-bremen/spielplan/verein/86/saison_id/2019" TargetMode="External"/><Relationship Id="rId194" Type="http://schemas.openxmlformats.org/officeDocument/2006/relationships/hyperlink" Target="https://www.transfermarkt.pl/1-fc-union-berlin/spielplan/verein/89/saison_id/2020" TargetMode="External"/><Relationship Id="rId199" Type="http://schemas.openxmlformats.org/officeDocument/2006/relationships/hyperlink" Target="https://www.transfermarkt.pl/sc-freiburg/spielplan/verein/60/saison_id/2020" TargetMode="External"/><Relationship Id="rId203" Type="http://schemas.openxmlformats.org/officeDocument/2006/relationships/hyperlink" Target="https://www.transfermarkt.pl/el-ahly-kairo/spielplan/verein/7/saison_id/2020" TargetMode="External"/><Relationship Id="rId208" Type="http://schemas.openxmlformats.org/officeDocument/2006/relationships/hyperlink" Target="https://www.transfermarkt.pl/sv-werder-bremen/spielplan/verein/86/saison_id/2020" TargetMode="External"/><Relationship Id="rId19" Type="http://schemas.openxmlformats.org/officeDocument/2006/relationships/image" Target="../media/image11.png"/><Relationship Id="rId14" Type="http://schemas.openxmlformats.org/officeDocument/2006/relationships/hyperlink" Target="https://www.transfermarkt.pl/hamburger-sv/spielplan/verein/41/saison_id/2014" TargetMode="External"/><Relationship Id="rId30" Type="http://schemas.openxmlformats.org/officeDocument/2006/relationships/hyperlink" Target="https://www.transfermarkt.pl/eintracht-frankfurt/spielplan/verein/24/saison_id/2014" TargetMode="External"/><Relationship Id="rId35" Type="http://schemas.openxmlformats.org/officeDocument/2006/relationships/image" Target="../media/image19.png"/><Relationship Id="rId56" Type="http://schemas.openxmlformats.org/officeDocument/2006/relationships/image" Target="../media/image26.png"/><Relationship Id="rId77" Type="http://schemas.openxmlformats.org/officeDocument/2006/relationships/hyperlink" Target="https://www.transfermarkt.pl/fc-ingolstadt-04/spielplan/verein/4795/saison_id/2016" TargetMode="External"/><Relationship Id="rId100" Type="http://schemas.openxmlformats.org/officeDocument/2006/relationships/hyperlink" Target="https://www.transfermarkt.pl/chemnitzer-fc/spielplan/verein/21/saison_id/2017" TargetMode="External"/><Relationship Id="rId105" Type="http://schemas.openxmlformats.org/officeDocument/2006/relationships/hyperlink" Target="https://www.transfermarkt.pl/rsc-anderlecht/spielplan/verein/58/saison_id/2017" TargetMode="External"/><Relationship Id="rId126" Type="http://schemas.openxmlformats.org/officeDocument/2006/relationships/hyperlink" Target="https://www.transfermarkt.pl/eintracht-frankfurt/spielplan/verein/24/saison_id/2017" TargetMode="External"/><Relationship Id="rId147" Type="http://schemas.openxmlformats.org/officeDocument/2006/relationships/hyperlink" Target="https://www.transfermarkt.pl/sc-freiburg/spielplan/verein/60/saison_id/2018" TargetMode="External"/><Relationship Id="rId168" Type="http://schemas.openxmlformats.org/officeDocument/2006/relationships/hyperlink" Target="https://www.transfermarkt.pl/olympiakos-piraus/spielplan/verein/683/saison_id/2019" TargetMode="External"/><Relationship Id="rId8" Type="http://schemas.openxmlformats.org/officeDocument/2006/relationships/hyperlink" Target="https://www.transfermarkt.pl/hannover-96/spielplan/verein/42/saison_id/2014" TargetMode="External"/><Relationship Id="rId51" Type="http://schemas.openxmlformats.org/officeDocument/2006/relationships/hyperlink" Target="https://www.transfermarkt.pl/fc-arsenal/spielplan/verein/11/saison_id/2015" TargetMode="External"/><Relationship Id="rId72" Type="http://schemas.openxmlformats.org/officeDocument/2006/relationships/image" Target="../media/image32.png"/><Relationship Id="rId93" Type="http://schemas.openxmlformats.org/officeDocument/2006/relationships/hyperlink" Target="https://www.transfermarkt.pl/borussia-dortmund/spielplan/verein/16/saison_id/2016" TargetMode="External"/><Relationship Id="rId98" Type="http://schemas.openxmlformats.org/officeDocument/2006/relationships/image" Target="../media/image40.png"/><Relationship Id="rId121" Type="http://schemas.openxmlformats.org/officeDocument/2006/relationships/hyperlink" Target="https://www.transfermarkt.pl/besiktas-istanbul/spielplan/verein/114/saison_id/2017" TargetMode="External"/><Relationship Id="rId142" Type="http://schemas.openxmlformats.org/officeDocument/2006/relationships/hyperlink" Target="https://www.transfermarkt.pl/ajax-amsterdam/spielplan/verein/610/saison_id/2018" TargetMode="External"/><Relationship Id="rId163" Type="http://schemas.openxmlformats.org/officeDocument/2006/relationships/hyperlink" Target="https://www.transfermarkt.pl/sc-paderborn-07/spielplan/verein/127/saison_id/2019" TargetMode="External"/><Relationship Id="rId184" Type="http://schemas.openxmlformats.org/officeDocument/2006/relationships/hyperlink" Target="https://www.transfermarkt.pl/fc-bayern-munchen/spielplan/verein/27/saison_id/2020" TargetMode="External"/><Relationship Id="rId189" Type="http://schemas.openxmlformats.org/officeDocument/2006/relationships/hyperlink" Target="https://www.transfermarkt.pl/eintracht-frankfurt/spielplan/verein/24/saison_id/2020" TargetMode="External"/><Relationship Id="rId3" Type="http://schemas.openxmlformats.org/officeDocument/2006/relationships/image" Target="../media/image2.png"/><Relationship Id="rId25" Type="http://schemas.openxmlformats.org/officeDocument/2006/relationships/image" Target="../media/image14.png"/><Relationship Id="rId46" Type="http://schemas.openxmlformats.org/officeDocument/2006/relationships/hyperlink" Target="https://www.transfermarkt.pl/1-fsv-mainz-05/spielplan/verein/39/saison_id/2015" TargetMode="External"/><Relationship Id="rId67" Type="http://schemas.openxmlformats.org/officeDocument/2006/relationships/hyperlink" Target="https://www.transfermarkt.pl/atletico-madrid/spielplan/verein/13/saison_id/2015" TargetMode="External"/><Relationship Id="rId116" Type="http://schemas.openxmlformats.org/officeDocument/2006/relationships/hyperlink" Target="https://www.transfermarkt.pl/fc-paris-saint-germain/spielplan/verein/583/saison_id/2017" TargetMode="External"/><Relationship Id="rId137" Type="http://schemas.openxmlformats.org/officeDocument/2006/relationships/hyperlink" Target="https://www.transfermarkt.pl/aek-athen/spielplan/verein/2441/saison_id/2018" TargetMode="External"/><Relationship Id="rId158" Type="http://schemas.openxmlformats.org/officeDocument/2006/relationships/image" Target="../media/image55.png"/><Relationship Id="rId20" Type="http://schemas.openxmlformats.org/officeDocument/2006/relationships/hyperlink" Target="https://www.transfermarkt.pl/manchester-city/spielplan/verein/281/saison_id/2014" TargetMode="External"/><Relationship Id="rId41" Type="http://schemas.openxmlformats.org/officeDocument/2006/relationships/hyperlink" Target="https://www.transfermarkt.pl/hamburger-sv/spielplan/verein/41/saison_id/2015" TargetMode="External"/><Relationship Id="rId62" Type="http://schemas.openxmlformats.org/officeDocument/2006/relationships/image" Target="../media/image29.png"/><Relationship Id="rId83" Type="http://schemas.openxmlformats.org/officeDocument/2006/relationships/hyperlink" Target="https://www.transfermarkt.pl/vfl-wolfsburg/spielplan/verein/82/saison_id/2016" TargetMode="External"/><Relationship Id="rId88" Type="http://schemas.openxmlformats.org/officeDocument/2006/relationships/hyperlink" Target="https://www.transfermarkt.pl/fc-arsenal/spielplan/verein/11/saison_id/2016" TargetMode="External"/><Relationship Id="rId111" Type="http://schemas.openxmlformats.org/officeDocument/2006/relationships/image" Target="../media/image44.png"/><Relationship Id="rId132" Type="http://schemas.openxmlformats.org/officeDocument/2006/relationships/hyperlink" Target="https://www.transfermarkt.pl/vfb-stuttgart/spielplan/verein/79/saison_id/2018" TargetMode="External"/><Relationship Id="rId153" Type="http://schemas.openxmlformats.org/officeDocument/2006/relationships/hyperlink" Target="https://www.transfermarkt.pl/fc-energie-cottbus/spielplan/verein/25/saison_id/2019" TargetMode="External"/><Relationship Id="rId174" Type="http://schemas.openxmlformats.org/officeDocument/2006/relationships/hyperlink" Target="https://www.transfermarkt.pl/sc-freiburg/spielplan/verein/60/saison_id/2019" TargetMode="External"/><Relationship Id="rId179" Type="http://schemas.openxmlformats.org/officeDocument/2006/relationships/hyperlink" Target="https://www.transfermarkt.pl/bayer-04-leverkusen/spielplan/verein/15/saison_id/2019" TargetMode="External"/><Relationship Id="rId195" Type="http://schemas.openxmlformats.org/officeDocument/2006/relationships/hyperlink" Target="https://www.transfermarkt.pl/vfl-wolfsburg/spielplan/verein/82/saison_id/2020" TargetMode="External"/><Relationship Id="rId190" Type="http://schemas.openxmlformats.org/officeDocument/2006/relationships/hyperlink" Target="https://www.transfermarkt.pl/red-bull-salzburg/spielplan/verein/409/saison_id/2020" TargetMode="External"/><Relationship Id="rId204" Type="http://schemas.openxmlformats.org/officeDocument/2006/relationships/image" Target="../media/image65.png"/><Relationship Id="rId15" Type="http://schemas.openxmlformats.org/officeDocument/2006/relationships/image" Target="../media/image9.png"/><Relationship Id="rId36" Type="http://schemas.openxmlformats.org/officeDocument/2006/relationships/hyperlink" Target="https://www.transfermarkt.pl/1-fsv-mainz-05/spielplan/verein/39/saison_id/2014" TargetMode="External"/><Relationship Id="rId57" Type="http://schemas.openxmlformats.org/officeDocument/2006/relationships/hyperlink" Target="https://www.transfermarkt.pl/fc-ingolstadt-04/spielplan/verein/4795/saison_id/2015" TargetMode="External"/><Relationship Id="rId106" Type="http://schemas.openxmlformats.org/officeDocument/2006/relationships/image" Target="../media/image43.png"/><Relationship Id="rId127" Type="http://schemas.openxmlformats.org/officeDocument/2006/relationships/hyperlink" Target="https://www.transfermarkt.pl/fc-bayern-munchen/spielplan/verein/27/saison_id/2018" TargetMode="External"/><Relationship Id="rId10" Type="http://schemas.openxmlformats.org/officeDocument/2006/relationships/image" Target="../media/image6.png"/><Relationship Id="rId31" Type="http://schemas.openxmlformats.org/officeDocument/2006/relationships/image" Target="../media/image17.png"/><Relationship Id="rId52" Type="http://schemas.openxmlformats.org/officeDocument/2006/relationships/image" Target="../media/image24.png"/><Relationship Id="rId73" Type="http://schemas.openxmlformats.org/officeDocument/2006/relationships/hyperlink" Target="https://www.transfermarkt.pl/sv-werder-bremen/spielplan/verein/86/saison_id/2016" TargetMode="External"/><Relationship Id="rId78" Type="http://schemas.openxmlformats.org/officeDocument/2006/relationships/hyperlink" Target="https://www.transfermarkt.pl/psv-eindhoven/spielplan/verein/383/saison_id/2016" TargetMode="External"/><Relationship Id="rId94" Type="http://schemas.openxmlformats.org/officeDocument/2006/relationships/hyperlink" Target="https://www.transfermarkt.pl/real-madrid/spielplan/verein/418/saison_id/2016" TargetMode="External"/><Relationship Id="rId99" Type="http://schemas.openxmlformats.org/officeDocument/2006/relationships/hyperlink" Target="https://www.transfermarkt.pl/borussia-dortmund/spielplan/verein/16/saison_id/2017" TargetMode="External"/><Relationship Id="rId101" Type="http://schemas.openxmlformats.org/officeDocument/2006/relationships/image" Target="../media/image41.png"/><Relationship Id="rId122" Type="http://schemas.openxmlformats.org/officeDocument/2006/relationships/image" Target="../media/image46.png"/><Relationship Id="rId143" Type="http://schemas.openxmlformats.org/officeDocument/2006/relationships/image" Target="../media/image52.png"/><Relationship Id="rId148" Type="http://schemas.openxmlformats.org/officeDocument/2006/relationships/hyperlink" Target="https://www.transfermarkt.pl/1-fc-heidenheim-1846/spielplan/verein/2036/saison_id/2018" TargetMode="External"/><Relationship Id="rId164" Type="http://schemas.openxmlformats.org/officeDocument/2006/relationships/hyperlink" Target="https://www.transfermarkt.pl/tottenham-hotspur/spielplan/verein/148/saison_id/2019" TargetMode="External"/><Relationship Id="rId169" Type="http://schemas.openxmlformats.org/officeDocument/2006/relationships/hyperlink" Target="https://www.transfermarkt.pl/1-fc-union-berlin/spielplan/verein/89/saison_id/2019" TargetMode="External"/><Relationship Id="rId185" Type="http://schemas.openxmlformats.org/officeDocument/2006/relationships/hyperlink" Target="https://www.transfermarkt.pl/fc-schalke-04/spielplan/verein/33/saison_id/2020" TargetMode="External"/><Relationship Id="rId4" Type="http://schemas.openxmlformats.org/officeDocument/2006/relationships/hyperlink" Target="https://www.transfermarkt.pl/fc-schalke-04/spielplan/verein/33/saison_id/2014" TargetMode="External"/><Relationship Id="rId9" Type="http://schemas.openxmlformats.org/officeDocument/2006/relationships/image" Target="../media/image5.png"/><Relationship Id="rId180" Type="http://schemas.openxmlformats.org/officeDocument/2006/relationships/hyperlink" Target="https://www.transfermarkt.pl/vfl-wolfsburg/spielplan/verein/82/saison_id/2019" TargetMode="External"/><Relationship Id="rId26" Type="http://schemas.openxmlformats.org/officeDocument/2006/relationships/hyperlink" Target="https://www.transfermarkt.pl/shakhtar-donetsk/spielplan/verein/660/saison_id/2014" TargetMode="External"/><Relationship Id="rId47" Type="http://schemas.openxmlformats.org/officeDocument/2006/relationships/hyperlink" Target="https://www.transfermarkt.pl/gnk-dinamo-zagreb/spielplan/verein/419/saison_id/2015" TargetMode="External"/><Relationship Id="rId68" Type="http://schemas.openxmlformats.org/officeDocument/2006/relationships/image" Target="../media/image31.png"/><Relationship Id="rId89" Type="http://schemas.openxmlformats.org/officeDocument/2006/relationships/hyperlink" Target="https://www.transfermarkt.pl/hertha-bsc/spielplan/verein/44/saison_id/2016" TargetMode="External"/><Relationship Id="rId112" Type="http://schemas.openxmlformats.org/officeDocument/2006/relationships/hyperlink" Target="https://www.transfermarkt.pl/sc-freiburg/spielplan/verein/60/saison_id/2017" TargetMode="External"/><Relationship Id="rId133" Type="http://schemas.openxmlformats.org/officeDocument/2006/relationships/hyperlink" Target="https://www.transfermarkt.pl/benfica-lissabon/spielplan/verein/294/saison_id/2018" TargetMode="External"/><Relationship Id="rId154" Type="http://schemas.openxmlformats.org/officeDocument/2006/relationships/image" Target="../media/image54.png"/><Relationship Id="rId175" Type="http://schemas.openxmlformats.org/officeDocument/2006/relationships/hyperlink" Target="https://www.transfermarkt.pl/fc-chelsea/spielplan/verein/631/saison_id/2019" TargetMode="External"/><Relationship Id="rId196" Type="http://schemas.openxmlformats.org/officeDocument/2006/relationships/hyperlink" Target="https://www.transfermarkt.pl/bayer-04-leverkusen/spielplan/verein/15/saison_id/2020" TargetMode="External"/><Relationship Id="rId200" Type="http://schemas.openxmlformats.org/officeDocument/2006/relationships/hyperlink" Target="https://www.transfermarkt.pl/fc-augsburg/spielplan/verein/167/saison_id/2020" TargetMode="External"/><Relationship Id="rId16" Type="http://schemas.openxmlformats.org/officeDocument/2006/relationships/hyperlink" Target="https://www.transfermarkt.pl/borussia-dortmund/spielplan/verein/16/saison_id/2014" TargetMode="External"/><Relationship Id="rId37" Type="http://schemas.openxmlformats.org/officeDocument/2006/relationships/image" Target="../media/image20.png"/><Relationship Id="rId58" Type="http://schemas.openxmlformats.org/officeDocument/2006/relationships/image" Target="../media/image27.png"/><Relationship Id="rId79" Type="http://schemas.openxmlformats.org/officeDocument/2006/relationships/image" Target="../media/image34.png"/><Relationship Id="rId102" Type="http://schemas.openxmlformats.org/officeDocument/2006/relationships/hyperlink" Target="https://www.transfermarkt.pl/bayer-04-leverkusen/spielplan/verein/15/saison_id/2017" TargetMode="External"/><Relationship Id="rId123" Type="http://schemas.openxmlformats.org/officeDocument/2006/relationships/hyperlink" Target="https://www.transfermarkt.pl/hamburger-sv/spielplan/verein/41/saison_id/2017" TargetMode="External"/><Relationship Id="rId144" Type="http://schemas.openxmlformats.org/officeDocument/2006/relationships/hyperlink" Target="https://www.transfermarkt.pl/hannover-96/spielplan/verein/42/saison_id/2018" TargetMode="External"/><Relationship Id="rId90" Type="http://schemas.openxmlformats.org/officeDocument/2006/relationships/image" Target="../media/image37.png"/><Relationship Id="rId165" Type="http://schemas.openxmlformats.org/officeDocument/2006/relationships/image" Target="../media/image57.png"/><Relationship Id="rId186" Type="http://schemas.openxmlformats.org/officeDocument/2006/relationships/hyperlink" Target="https://www.transfermarkt.pl/hertha-bsc/spielplan/verein/44/saison_id/2020" TargetMode="External"/><Relationship Id="rId27" Type="http://schemas.openxmlformats.org/officeDocument/2006/relationships/image" Target="../media/image15.png"/><Relationship Id="rId48" Type="http://schemas.openxmlformats.org/officeDocument/2006/relationships/image" Target="../media/image23.png"/><Relationship Id="rId69" Type="http://schemas.openxmlformats.org/officeDocument/2006/relationships/hyperlink" Target="https://www.transfermarkt.pl/hannover-96/spielplan/verein/42/saison_id/2015" TargetMode="External"/><Relationship Id="rId113" Type="http://schemas.openxmlformats.org/officeDocument/2006/relationships/hyperlink" Target="https://www.transfermarkt.pl/rasenballsport-leipzig/spielplan/verein/23826/saison_id/2017" TargetMode="External"/><Relationship Id="rId134" Type="http://schemas.openxmlformats.org/officeDocument/2006/relationships/image" Target="../media/image49.png"/><Relationship Id="rId80" Type="http://schemas.openxmlformats.org/officeDocument/2006/relationships/hyperlink" Target="https://www.transfermarkt.pl/fc-augsburg/spielplan/verein/167/saison_id/2016" TargetMode="External"/><Relationship Id="rId155" Type="http://schemas.openxmlformats.org/officeDocument/2006/relationships/hyperlink" Target="https://www.transfermarkt.pl/hertha-bsc/spielplan/verein/44/saison_id/2019" TargetMode="External"/><Relationship Id="rId176" Type="http://schemas.openxmlformats.org/officeDocument/2006/relationships/image" Target="../media/image59.png"/><Relationship Id="rId197" Type="http://schemas.openxmlformats.org/officeDocument/2006/relationships/hyperlink" Target="https://www.transfermarkt.pl/1-fsv-mainz-05/spielplan/verein/39/saison_id/2020" TargetMode="External"/><Relationship Id="rId201" Type="http://schemas.openxmlformats.org/officeDocument/2006/relationships/hyperlink" Target="https://www.transfermarkt.pl/tsg-1899-hoffenheim/spielplan/verein/533/saison_id/2020" TargetMode="External"/><Relationship Id="rId17" Type="http://schemas.openxmlformats.org/officeDocument/2006/relationships/image" Target="../media/image10.png"/><Relationship Id="rId38" Type="http://schemas.openxmlformats.org/officeDocument/2006/relationships/hyperlink" Target="https://www.transfermarkt.pl/fc-bayern-munchen/spielplan/verein/27/saison_id/2015" TargetMode="External"/><Relationship Id="rId59" Type="http://schemas.openxmlformats.org/officeDocument/2006/relationships/hyperlink" Target="https://www.transfermarkt.pl/vfl-bochum/spielplan/verein/80/saison_id/2015" TargetMode="External"/><Relationship Id="rId103" Type="http://schemas.openxmlformats.org/officeDocument/2006/relationships/image" Target="../media/image42.png"/><Relationship Id="rId124" Type="http://schemas.openxmlformats.org/officeDocument/2006/relationships/hyperlink" Target="https://www.transfermarkt.pl/borussia-monchengladbach/spielplan/verein/18/saison_id/2017" TargetMode="External"/><Relationship Id="rId70" Type="http://schemas.openxmlformats.org/officeDocument/2006/relationships/hyperlink" Target="https://www.transfermarkt.pl/fc-bayern-munchen/spielplan/verein/27/saison_id/2016" TargetMode="External"/><Relationship Id="rId91" Type="http://schemas.openxmlformats.org/officeDocument/2006/relationships/hyperlink" Target="https://www.transfermarkt.pl/hamburger-sv/spielplan/verein/41/saison_id/2016" TargetMode="External"/><Relationship Id="rId145" Type="http://schemas.openxmlformats.org/officeDocument/2006/relationships/hyperlink" Target="https://www.transfermarkt.pl/borussia-monchengladbach/spielplan/verein/18/saison_id/2018" TargetMode="External"/><Relationship Id="rId166" Type="http://schemas.openxmlformats.org/officeDocument/2006/relationships/hyperlink" Target="https://www.transfermarkt.pl/tsg-1899-hoffenheim/spielplan/verein/533/saison_id/2019" TargetMode="External"/><Relationship Id="rId187" Type="http://schemas.openxmlformats.org/officeDocument/2006/relationships/hyperlink" Target="https://www.transfermarkt.pl/arminia-bielefeld/spielplan/verein/10/saison_id/2020" TargetMode="External"/><Relationship Id="rId1" Type="http://schemas.openxmlformats.org/officeDocument/2006/relationships/image" Target="../media/image1.png"/><Relationship Id="rId28" Type="http://schemas.openxmlformats.org/officeDocument/2006/relationships/hyperlink" Target="https://www.transfermarkt.pl/sv-werder-bremen/spielplan/verein/86/saison_id/2014" TargetMode="External"/><Relationship Id="rId49" Type="http://schemas.openxmlformats.org/officeDocument/2006/relationships/hyperlink" Target="https://www.transfermarkt.pl/borussia-dortmund/spielplan/verein/16/saison_id/2015" TargetMode="External"/><Relationship Id="rId114" Type="http://schemas.openxmlformats.org/officeDocument/2006/relationships/hyperlink" Target="https://www.transfermarkt.pl/fc-augsburg/spielplan/verein/167/saison_id/2017" TargetMode="External"/><Relationship Id="rId60" Type="http://schemas.openxmlformats.org/officeDocument/2006/relationships/image" Target="../media/image28.png"/><Relationship Id="rId81" Type="http://schemas.openxmlformats.org/officeDocument/2006/relationships/hyperlink" Target="https://www.transfermarkt.pl/1-fsv-mainz-05/spielplan/verein/39/saison_id/2016" TargetMode="External"/><Relationship Id="rId135" Type="http://schemas.openxmlformats.org/officeDocument/2006/relationships/hyperlink" Target="https://www.transfermarkt.pl/fc-schalke-04/spielplan/verein/33/saison_id/2018" TargetMode="External"/><Relationship Id="rId156" Type="http://schemas.openxmlformats.org/officeDocument/2006/relationships/hyperlink" Target="https://www.transfermarkt.pl/fc-schalke-04/spielplan/verein/33/saison_id/2019" TargetMode="External"/><Relationship Id="rId177" Type="http://schemas.openxmlformats.org/officeDocument/2006/relationships/hyperlink" Target="https://www.transfermarkt.pl/fortuna-dusseldorf/spielplan/verein/38/saison_id/2019" TargetMode="External"/><Relationship Id="rId198" Type="http://schemas.openxmlformats.org/officeDocument/2006/relationships/hyperlink" Target="https://www.transfermarkt.pl/borussia-monchengladbach/spielplan/verein/18/saison_id/2020" TargetMode="External"/><Relationship Id="rId202" Type="http://schemas.openxmlformats.org/officeDocument/2006/relationships/image" Target="../media/image64.png"/><Relationship Id="rId18" Type="http://schemas.openxmlformats.org/officeDocument/2006/relationships/hyperlink" Target="https://www.transfermarkt.pl/tsg-1899-hoffenheim/spielplan/verein/533/saison_id/2014" TargetMode="External"/><Relationship Id="rId39" Type="http://schemas.openxmlformats.org/officeDocument/2006/relationships/hyperlink" Target="https://www.transfermarkt.pl/fc-nottingen/spielplan/verein/1203/saison_id/2015" TargetMode="External"/><Relationship Id="rId50" Type="http://schemas.openxmlformats.org/officeDocument/2006/relationships/hyperlink" Target="https://www.transfermarkt.pl/1-fc-koln/spielplan/verein/3/saison_id/2015" TargetMode="External"/><Relationship Id="rId104" Type="http://schemas.openxmlformats.org/officeDocument/2006/relationships/hyperlink" Target="https://www.transfermarkt.pl/sv-werder-bremen/spielplan/verein/86/saison_id/2017" TargetMode="External"/><Relationship Id="rId125" Type="http://schemas.openxmlformats.org/officeDocument/2006/relationships/image" Target="../media/image47.png"/><Relationship Id="rId146" Type="http://schemas.openxmlformats.org/officeDocument/2006/relationships/hyperlink" Target="https://www.transfermarkt.pl/1-fsv-mainz-05/spielplan/verein/39/saison_id/2018" TargetMode="External"/><Relationship Id="rId167" Type="http://schemas.openxmlformats.org/officeDocument/2006/relationships/hyperlink" Target="https://www.transfermarkt.pl/fc-augsburg/spielplan/verein/167/saison_id/2019" TargetMode="External"/><Relationship Id="rId188" Type="http://schemas.openxmlformats.org/officeDocument/2006/relationships/image" Target="../media/image62.png"/><Relationship Id="rId71" Type="http://schemas.openxmlformats.org/officeDocument/2006/relationships/hyperlink" Target="https://www.transfermarkt.pl/fc-carl-zeiss-jena/spielplan/verein/113/saison_id/2016" TargetMode="External"/><Relationship Id="rId92" Type="http://schemas.openxmlformats.org/officeDocument/2006/relationships/hyperlink" Target="https://www.transfermarkt.pl/eintracht-frankfurt/spielplan/verein/24/saison_id/2016" TargetMode="External"/><Relationship Id="rId2" Type="http://schemas.openxmlformats.org/officeDocument/2006/relationships/hyperlink" Target="https://www.transfermarkt.pl/fc-bayern-munchen/spielplan/verein/27/saison_id/2014" TargetMode="External"/><Relationship Id="rId29" Type="http://schemas.openxmlformats.org/officeDocument/2006/relationships/image" Target="../media/image16.png"/></Relationships>
</file>

<file path=xl/drawings/_rels/drawing2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transfermarkt.pl/eintracht-frankfurt/spielplan/verein/24/saison_id/2020" TargetMode="External"/><Relationship Id="rId21" Type="http://schemas.openxmlformats.org/officeDocument/2006/relationships/image" Target="../media/image16.png"/><Relationship Id="rId42" Type="http://schemas.openxmlformats.org/officeDocument/2006/relationships/hyperlink" Target="https://www.transfermarkt.pl/fc-schalke-04/spielplan/verein/33/saison_id/2015" TargetMode="External"/><Relationship Id="rId47" Type="http://schemas.openxmlformats.org/officeDocument/2006/relationships/hyperlink" Target="https://www.transfermarkt.pl/fc-ingolstadt-04/spielplan/verein/4795/saison_id/2016" TargetMode="External"/><Relationship Id="rId63" Type="http://schemas.openxmlformats.org/officeDocument/2006/relationships/image" Target="../media/image42.png"/><Relationship Id="rId68" Type="http://schemas.openxmlformats.org/officeDocument/2006/relationships/hyperlink" Target="https://www.transfermarkt.pl/hertha-bsc/spielplan/verein/44/saison_id/2017" TargetMode="External"/><Relationship Id="rId84" Type="http://schemas.openxmlformats.org/officeDocument/2006/relationships/hyperlink" Target="https://www.transfermarkt.pl/vfl-wolfsburg/spielplan/verein/82/saison_id/2018" TargetMode="External"/><Relationship Id="rId89" Type="http://schemas.openxmlformats.org/officeDocument/2006/relationships/hyperlink" Target="https://www.transfermarkt.pl/borussia-monchengladbach/spielplan/verein/18/saison_id/2018" TargetMode="External"/><Relationship Id="rId112" Type="http://schemas.openxmlformats.org/officeDocument/2006/relationships/hyperlink" Target="https://www.transfermarkt.pl/fc-bayern-munchen/spielplan/verein/27/saison_id/2020" TargetMode="External"/><Relationship Id="rId16" Type="http://schemas.openxmlformats.org/officeDocument/2006/relationships/hyperlink" Target="https://www.transfermarkt.pl/hamburger-sv/spielplan/verein/41/saison_id/2014" TargetMode="External"/><Relationship Id="rId107" Type="http://schemas.openxmlformats.org/officeDocument/2006/relationships/hyperlink" Target="https://www.transfermarkt.pl/sc-freiburg/spielplan/verein/60/saison_id/2019" TargetMode="External"/><Relationship Id="rId11" Type="http://schemas.openxmlformats.org/officeDocument/2006/relationships/image" Target="../media/image10.png"/><Relationship Id="rId32" Type="http://schemas.openxmlformats.org/officeDocument/2006/relationships/hyperlink" Target="https://www.transfermarkt.pl/1-fsv-mainz-05/spielplan/verein/39/saison_id/2015" TargetMode="External"/><Relationship Id="rId37" Type="http://schemas.openxmlformats.org/officeDocument/2006/relationships/hyperlink" Target="https://www.transfermarkt.pl/fc-ingolstadt-04/spielplan/verein/4795/saison_id/2015" TargetMode="External"/><Relationship Id="rId53" Type="http://schemas.openxmlformats.org/officeDocument/2006/relationships/hyperlink" Target="https://www.transfermarkt.pl/sc-freiburg/spielplan/verein/60/saison_id/2016" TargetMode="External"/><Relationship Id="rId58" Type="http://schemas.openxmlformats.org/officeDocument/2006/relationships/hyperlink" Target="https://www.transfermarkt.pl/eintracht-frankfurt/spielplan/verein/24/saison_id/2016" TargetMode="External"/><Relationship Id="rId74" Type="http://schemas.openxmlformats.org/officeDocument/2006/relationships/hyperlink" Target="https://www.transfermarkt.pl/hannover-96/spielplan/verein/42/saison_id/2017" TargetMode="External"/><Relationship Id="rId79" Type="http://schemas.openxmlformats.org/officeDocument/2006/relationships/image" Target="../media/image47.png"/><Relationship Id="rId102" Type="http://schemas.openxmlformats.org/officeDocument/2006/relationships/hyperlink" Target="https://www.transfermarkt.pl/1-fc-union-berlin/spielplan/verein/89/saison_id/2019" TargetMode="External"/><Relationship Id="rId123" Type="http://schemas.openxmlformats.org/officeDocument/2006/relationships/hyperlink" Target="https://www.transfermarkt.pl/1-fsv-mainz-05/spielplan/verein/39/saison_id/2020" TargetMode="External"/><Relationship Id="rId128" Type="http://schemas.openxmlformats.org/officeDocument/2006/relationships/hyperlink" Target="https://www.transfermarkt.pl/1-fc-koln/spielplan/verein/3/saison_id/2020" TargetMode="External"/><Relationship Id="rId5" Type="http://schemas.openxmlformats.org/officeDocument/2006/relationships/image" Target="../media/image3.png"/><Relationship Id="rId90" Type="http://schemas.openxmlformats.org/officeDocument/2006/relationships/hyperlink" Target="https://www.transfermarkt.pl/1-fsv-mainz-05/spielplan/verein/39/saison_id/2018" TargetMode="External"/><Relationship Id="rId95" Type="http://schemas.openxmlformats.org/officeDocument/2006/relationships/hyperlink" Target="https://www.transfermarkt.pl/1-fsv-mainz-05/spielplan/verein/39/saison_id/2019" TargetMode="External"/><Relationship Id="rId22" Type="http://schemas.openxmlformats.org/officeDocument/2006/relationships/hyperlink" Target="https://www.transfermarkt.pl/eintracht-frankfurt/spielplan/verein/24/saison_id/2014" TargetMode="External"/><Relationship Id="rId27" Type="http://schemas.openxmlformats.org/officeDocument/2006/relationships/hyperlink" Target="https://www.transfermarkt.pl/hamburger-sv/spielplan/verein/41/saison_id/2015" TargetMode="External"/><Relationship Id="rId43" Type="http://schemas.openxmlformats.org/officeDocument/2006/relationships/hyperlink" Target="https://www.transfermarkt.pl/hannover-96/spielplan/verein/42/saison_id/2015" TargetMode="External"/><Relationship Id="rId48" Type="http://schemas.openxmlformats.org/officeDocument/2006/relationships/hyperlink" Target="https://www.transfermarkt.pl/fc-augsburg/spielplan/verein/167/saison_id/2016" TargetMode="External"/><Relationship Id="rId64" Type="http://schemas.openxmlformats.org/officeDocument/2006/relationships/hyperlink" Target="https://www.transfermarkt.pl/sv-werder-bremen/spielplan/verein/86/saison_id/2017" TargetMode="External"/><Relationship Id="rId69" Type="http://schemas.openxmlformats.org/officeDocument/2006/relationships/image" Target="../media/image44.png"/><Relationship Id="rId113" Type="http://schemas.openxmlformats.org/officeDocument/2006/relationships/hyperlink" Target="https://www.transfermarkt.pl/fc-schalke-04/spielplan/verein/33/saison_id/2020" TargetMode="External"/><Relationship Id="rId118" Type="http://schemas.openxmlformats.org/officeDocument/2006/relationships/hyperlink" Target="https://www.transfermarkt.pl/borussia-dortmund/spielplan/verein/16/saison_id/2020" TargetMode="External"/><Relationship Id="rId80" Type="http://schemas.openxmlformats.org/officeDocument/2006/relationships/hyperlink" Target="https://www.transfermarkt.pl/fc-bayern-munchen/spielplan/verein/27/saison_id/2018" TargetMode="External"/><Relationship Id="rId85" Type="http://schemas.openxmlformats.org/officeDocument/2006/relationships/hyperlink" Target="https://www.transfermarkt.pl/borussia-dortmund/spielplan/verein/16/saison_id/2018" TargetMode="External"/><Relationship Id="rId12" Type="http://schemas.openxmlformats.org/officeDocument/2006/relationships/hyperlink" Target="https://www.transfermarkt.pl/tsg-1899-hoffenheim/spielplan/verein/533/saison_id/2014" TargetMode="External"/><Relationship Id="rId17" Type="http://schemas.openxmlformats.org/officeDocument/2006/relationships/image" Target="../media/image9.png"/><Relationship Id="rId33" Type="http://schemas.openxmlformats.org/officeDocument/2006/relationships/hyperlink" Target="https://www.transfermarkt.pl/borussia-dortmund/spielplan/verein/16/saison_id/2015" TargetMode="External"/><Relationship Id="rId38" Type="http://schemas.openxmlformats.org/officeDocument/2006/relationships/image" Target="../media/image27.png"/><Relationship Id="rId59" Type="http://schemas.openxmlformats.org/officeDocument/2006/relationships/hyperlink" Target="https://www.transfermarkt.pl/borussia-dortmund/spielplan/verein/16/saison_id/2016" TargetMode="External"/><Relationship Id="rId103" Type="http://schemas.openxmlformats.org/officeDocument/2006/relationships/image" Target="../media/image58.png"/><Relationship Id="rId108" Type="http://schemas.openxmlformats.org/officeDocument/2006/relationships/hyperlink" Target="https://www.transfermarkt.pl/fortuna-dusseldorf/spielplan/verein/38/saison_id/2019" TargetMode="External"/><Relationship Id="rId124" Type="http://schemas.openxmlformats.org/officeDocument/2006/relationships/hyperlink" Target="https://www.transfermarkt.pl/borussia-monchengladbach/spielplan/verein/18/saison_id/2020" TargetMode="External"/><Relationship Id="rId129" Type="http://schemas.openxmlformats.org/officeDocument/2006/relationships/hyperlink" Target="https://www.transfermarkt.pl/sv-werder-bremen/spielplan/verein/86/saison_id/2020" TargetMode="External"/><Relationship Id="rId54" Type="http://schemas.openxmlformats.org/officeDocument/2006/relationships/image" Target="../media/image36.png"/><Relationship Id="rId70" Type="http://schemas.openxmlformats.org/officeDocument/2006/relationships/hyperlink" Target="https://www.transfermarkt.pl/sc-freiburg/spielplan/verein/60/saison_id/2017" TargetMode="External"/><Relationship Id="rId75" Type="http://schemas.openxmlformats.org/officeDocument/2006/relationships/hyperlink" Target="https://www.transfermarkt.pl/1-fc-koln/spielplan/verein/3/saison_id/2017" TargetMode="External"/><Relationship Id="rId91" Type="http://schemas.openxmlformats.org/officeDocument/2006/relationships/hyperlink" Target="https://www.transfermarkt.pl/sc-freiburg/spielplan/verein/60/saison_id/2018" TargetMode="External"/><Relationship Id="rId96" Type="http://schemas.openxmlformats.org/officeDocument/2006/relationships/image" Target="../media/image55.png"/><Relationship Id="rId1" Type="http://schemas.openxmlformats.org/officeDocument/2006/relationships/image" Target="../media/image1.png"/><Relationship Id="rId6" Type="http://schemas.openxmlformats.org/officeDocument/2006/relationships/hyperlink" Target="https://www.transfermarkt.pl/sc-paderborn-07/spielplan/verein/127/saison_id/2014" TargetMode="External"/><Relationship Id="rId23" Type="http://schemas.openxmlformats.org/officeDocument/2006/relationships/image" Target="../media/image17.png"/><Relationship Id="rId28" Type="http://schemas.openxmlformats.org/officeDocument/2006/relationships/hyperlink" Target="https://www.transfermarkt.pl/tsg-1899-hoffenheim/spielplan/verein/533/saison_id/2015" TargetMode="External"/><Relationship Id="rId49" Type="http://schemas.openxmlformats.org/officeDocument/2006/relationships/hyperlink" Target="https://www.transfermarkt.pl/1-fsv-mainz-05/spielplan/verein/39/saison_id/2016" TargetMode="External"/><Relationship Id="rId114" Type="http://schemas.openxmlformats.org/officeDocument/2006/relationships/hyperlink" Target="https://www.transfermarkt.pl/hertha-bsc/spielplan/verein/44/saison_id/2020" TargetMode="External"/><Relationship Id="rId119" Type="http://schemas.openxmlformats.org/officeDocument/2006/relationships/hyperlink" Target="https://www.transfermarkt.pl/vfb-stuttgart/spielplan/verein/79/saison_id/2020" TargetMode="External"/><Relationship Id="rId44" Type="http://schemas.openxmlformats.org/officeDocument/2006/relationships/hyperlink" Target="https://www.transfermarkt.pl/fc-bayern-munchen/spielplan/verein/27/saison_id/2016" TargetMode="External"/><Relationship Id="rId60" Type="http://schemas.openxmlformats.org/officeDocument/2006/relationships/hyperlink" Target="https://www.transfermarkt.pl/fc-bayern-munchen/spielplan/verein/27/saison_id/2017" TargetMode="External"/><Relationship Id="rId65" Type="http://schemas.openxmlformats.org/officeDocument/2006/relationships/hyperlink" Target="https://www.transfermarkt.pl/1-fsv-mainz-05/spielplan/verein/39/saison_id/2017" TargetMode="External"/><Relationship Id="rId81" Type="http://schemas.openxmlformats.org/officeDocument/2006/relationships/hyperlink" Target="https://www.transfermarkt.pl/tsg-1899-hoffenheim/spielplan/verein/533/saison_id/2018" TargetMode="External"/><Relationship Id="rId86" Type="http://schemas.openxmlformats.org/officeDocument/2006/relationships/hyperlink" Target="https://www.transfermarkt.pl/1-fc-nurnberg/spielplan/verein/4/saison_id/2018" TargetMode="External"/><Relationship Id="rId13" Type="http://schemas.openxmlformats.org/officeDocument/2006/relationships/image" Target="../media/image11.png"/><Relationship Id="rId18" Type="http://schemas.openxmlformats.org/officeDocument/2006/relationships/hyperlink" Target="https://www.transfermarkt.pl/1-fc-koln/spielplan/verein/3/saison_id/2014" TargetMode="External"/><Relationship Id="rId39" Type="http://schemas.openxmlformats.org/officeDocument/2006/relationships/hyperlink" Target="https://www.transfermarkt.pl/sv-darmstadt-98/spielplan/verein/105/saison_id/2015" TargetMode="External"/><Relationship Id="rId109" Type="http://schemas.openxmlformats.org/officeDocument/2006/relationships/image" Target="../media/image60.png"/><Relationship Id="rId34" Type="http://schemas.openxmlformats.org/officeDocument/2006/relationships/hyperlink" Target="https://www.transfermarkt.pl/1-fc-koln/spielplan/verein/3/saison_id/2015" TargetMode="External"/><Relationship Id="rId50" Type="http://schemas.openxmlformats.org/officeDocument/2006/relationships/hyperlink" Target="https://www.transfermarkt.pl/vfl-wolfsburg/spielplan/verein/82/saison_id/2016" TargetMode="External"/><Relationship Id="rId55" Type="http://schemas.openxmlformats.org/officeDocument/2006/relationships/hyperlink" Target="https://www.transfermarkt.pl/hertha-bsc/spielplan/verein/44/saison_id/2016" TargetMode="External"/><Relationship Id="rId76" Type="http://schemas.openxmlformats.org/officeDocument/2006/relationships/hyperlink" Target="https://www.transfermarkt.pl/tsg-1899-hoffenheim/spielplan/verein/533/saison_id/2017" TargetMode="External"/><Relationship Id="rId97" Type="http://schemas.openxmlformats.org/officeDocument/2006/relationships/hyperlink" Target="https://www.transfermarkt.pl/rasenballsport-leipzig/spielplan/verein/23826/saison_id/2019" TargetMode="External"/><Relationship Id="rId104" Type="http://schemas.openxmlformats.org/officeDocument/2006/relationships/hyperlink" Target="https://www.transfermarkt.pl/eintracht-frankfurt/spielplan/verein/24/saison_id/2019" TargetMode="External"/><Relationship Id="rId120" Type="http://schemas.openxmlformats.org/officeDocument/2006/relationships/hyperlink" Target="https://www.transfermarkt.pl/1-fc-union-berlin/spielplan/verein/89/saison_id/2020" TargetMode="External"/><Relationship Id="rId125" Type="http://schemas.openxmlformats.org/officeDocument/2006/relationships/hyperlink" Target="https://www.transfermarkt.pl/sc-freiburg/spielplan/verein/60/saison_id/2020" TargetMode="External"/><Relationship Id="rId7" Type="http://schemas.openxmlformats.org/officeDocument/2006/relationships/image" Target="../media/image4.png"/><Relationship Id="rId71" Type="http://schemas.openxmlformats.org/officeDocument/2006/relationships/hyperlink" Target="https://www.transfermarkt.pl/rasenballsport-leipzig/spielplan/verein/23826/saison_id/2017" TargetMode="External"/><Relationship Id="rId92" Type="http://schemas.openxmlformats.org/officeDocument/2006/relationships/hyperlink" Target="https://www.transfermarkt.pl/fc-bayern-munchen/spielplan/verein/27/saison_id/2019" TargetMode="External"/><Relationship Id="rId2" Type="http://schemas.openxmlformats.org/officeDocument/2006/relationships/hyperlink" Target="https://www.transfermarkt.pl/fc-bayern-munchen/spielplan/verein/27/saison_id/2014" TargetMode="External"/><Relationship Id="rId29" Type="http://schemas.openxmlformats.org/officeDocument/2006/relationships/hyperlink" Target="https://www.transfermarkt.pl/fc-augsburg/spielplan/verein/167/saison_id/2015" TargetMode="External"/><Relationship Id="rId24" Type="http://schemas.openxmlformats.org/officeDocument/2006/relationships/hyperlink" Target="https://www.transfermarkt.pl/1-fsv-mainz-05/spielplan/verein/39/saison_id/2014" TargetMode="External"/><Relationship Id="rId40" Type="http://schemas.openxmlformats.org/officeDocument/2006/relationships/image" Target="../media/image29.png"/><Relationship Id="rId45" Type="http://schemas.openxmlformats.org/officeDocument/2006/relationships/hyperlink" Target="https://www.transfermarkt.pl/sv-werder-bremen/spielplan/verein/86/saison_id/2016" TargetMode="External"/><Relationship Id="rId66" Type="http://schemas.openxmlformats.org/officeDocument/2006/relationships/hyperlink" Target="https://www.transfermarkt.pl/fc-schalke-04/spielplan/verein/33/saison_id/2017" TargetMode="External"/><Relationship Id="rId87" Type="http://schemas.openxmlformats.org/officeDocument/2006/relationships/image" Target="../media/image51.png"/><Relationship Id="rId110" Type="http://schemas.openxmlformats.org/officeDocument/2006/relationships/hyperlink" Target="https://www.transfermarkt.pl/bayer-04-leverkusen/spielplan/verein/15/saison_id/2019" TargetMode="External"/><Relationship Id="rId115" Type="http://schemas.openxmlformats.org/officeDocument/2006/relationships/hyperlink" Target="https://www.transfermarkt.pl/arminia-bielefeld/spielplan/verein/10/saison_id/2020" TargetMode="External"/><Relationship Id="rId61" Type="http://schemas.openxmlformats.org/officeDocument/2006/relationships/image" Target="../media/image40.png"/><Relationship Id="rId82" Type="http://schemas.openxmlformats.org/officeDocument/2006/relationships/hyperlink" Target="https://www.transfermarkt.pl/vfb-stuttgart/spielplan/verein/79/saison_id/2018" TargetMode="External"/><Relationship Id="rId19" Type="http://schemas.openxmlformats.org/officeDocument/2006/relationships/image" Target="../media/image14.png"/><Relationship Id="rId14" Type="http://schemas.openxmlformats.org/officeDocument/2006/relationships/hyperlink" Target="https://www.transfermarkt.pl/fc-augsburg/spielplan/verein/167/saison_id/2014" TargetMode="External"/><Relationship Id="rId30" Type="http://schemas.openxmlformats.org/officeDocument/2006/relationships/hyperlink" Target="https://www.transfermarkt.pl/vfl-wolfsburg/spielplan/verein/82/saison_id/2015" TargetMode="External"/><Relationship Id="rId35" Type="http://schemas.openxmlformats.org/officeDocument/2006/relationships/hyperlink" Target="https://www.transfermarkt.pl/vfb-stuttgart/spielplan/verein/79/saison_id/2015" TargetMode="External"/><Relationship Id="rId56" Type="http://schemas.openxmlformats.org/officeDocument/2006/relationships/image" Target="../media/image37.png"/><Relationship Id="rId77" Type="http://schemas.openxmlformats.org/officeDocument/2006/relationships/hyperlink" Target="https://www.transfermarkt.pl/hamburger-sv/spielplan/verein/41/saison_id/2017" TargetMode="External"/><Relationship Id="rId100" Type="http://schemas.openxmlformats.org/officeDocument/2006/relationships/hyperlink" Target="https://www.transfermarkt.pl/tsg-1899-hoffenheim/spielplan/verein/533/saison_id/2019" TargetMode="External"/><Relationship Id="rId105" Type="http://schemas.openxmlformats.org/officeDocument/2006/relationships/hyperlink" Target="https://www.transfermarkt.pl/borussia-dortmund/spielplan/verein/16/saison_id/2019" TargetMode="External"/><Relationship Id="rId126" Type="http://schemas.openxmlformats.org/officeDocument/2006/relationships/hyperlink" Target="https://www.transfermarkt.pl/fc-augsburg/spielplan/verein/167/saison_id/2020" TargetMode="External"/><Relationship Id="rId8" Type="http://schemas.openxmlformats.org/officeDocument/2006/relationships/hyperlink" Target="https://www.transfermarkt.pl/hannover-96/spielplan/verein/42/saison_id/2014" TargetMode="External"/><Relationship Id="rId51" Type="http://schemas.openxmlformats.org/officeDocument/2006/relationships/hyperlink" Target="https://www.transfermarkt.pl/rasenballsport-leipzig/spielplan/verein/23826/saison_id/2016" TargetMode="External"/><Relationship Id="rId72" Type="http://schemas.openxmlformats.org/officeDocument/2006/relationships/hyperlink" Target="https://www.transfermarkt.pl/borussia-dortmund/spielplan/verein/16/saison_id/2017" TargetMode="External"/><Relationship Id="rId93" Type="http://schemas.openxmlformats.org/officeDocument/2006/relationships/hyperlink" Target="https://www.transfermarkt.pl/hertha-bsc/spielplan/verein/44/saison_id/2019" TargetMode="External"/><Relationship Id="rId98" Type="http://schemas.openxmlformats.org/officeDocument/2006/relationships/hyperlink" Target="https://www.transfermarkt.pl/1-fc-koln/spielplan/verein/3/saison_id/2019" TargetMode="External"/><Relationship Id="rId121" Type="http://schemas.openxmlformats.org/officeDocument/2006/relationships/hyperlink" Target="https://www.transfermarkt.pl/vfl-wolfsburg/spielplan/verein/82/saison_id/2020" TargetMode="External"/><Relationship Id="rId3" Type="http://schemas.openxmlformats.org/officeDocument/2006/relationships/image" Target="../media/image2.png"/><Relationship Id="rId25" Type="http://schemas.openxmlformats.org/officeDocument/2006/relationships/image" Target="../media/image20.png"/><Relationship Id="rId46" Type="http://schemas.openxmlformats.org/officeDocument/2006/relationships/hyperlink" Target="https://www.transfermarkt.pl/fc-schalke-04/spielplan/verein/33/saison_id/2016" TargetMode="External"/><Relationship Id="rId67" Type="http://schemas.openxmlformats.org/officeDocument/2006/relationships/hyperlink" Target="https://www.transfermarkt.pl/vfl-wolfsburg/spielplan/verein/82/saison_id/2017" TargetMode="External"/><Relationship Id="rId116" Type="http://schemas.openxmlformats.org/officeDocument/2006/relationships/image" Target="../media/image62.png"/><Relationship Id="rId20" Type="http://schemas.openxmlformats.org/officeDocument/2006/relationships/hyperlink" Target="https://www.transfermarkt.pl/sv-werder-bremen/spielplan/verein/86/saison_id/2014" TargetMode="External"/><Relationship Id="rId41" Type="http://schemas.openxmlformats.org/officeDocument/2006/relationships/hyperlink" Target="https://www.transfermarkt.pl/sv-werder-bremen/spielplan/verein/86/saison_id/2015" TargetMode="External"/><Relationship Id="rId62" Type="http://schemas.openxmlformats.org/officeDocument/2006/relationships/hyperlink" Target="https://www.transfermarkt.pl/bayer-04-leverkusen/spielplan/verein/15/saison_id/2017" TargetMode="External"/><Relationship Id="rId83" Type="http://schemas.openxmlformats.org/officeDocument/2006/relationships/hyperlink" Target="https://www.transfermarkt.pl/fc-schalke-04/spielplan/verein/33/saison_id/2018" TargetMode="External"/><Relationship Id="rId88" Type="http://schemas.openxmlformats.org/officeDocument/2006/relationships/hyperlink" Target="https://www.transfermarkt.pl/hannover-96/spielplan/verein/42/saison_id/2018" TargetMode="External"/><Relationship Id="rId111" Type="http://schemas.openxmlformats.org/officeDocument/2006/relationships/hyperlink" Target="https://www.transfermarkt.pl/vfl-wolfsburg/spielplan/verein/82/saison_id/2019" TargetMode="External"/><Relationship Id="rId15" Type="http://schemas.openxmlformats.org/officeDocument/2006/relationships/image" Target="../media/image13.png"/><Relationship Id="rId36" Type="http://schemas.openxmlformats.org/officeDocument/2006/relationships/image" Target="../media/image25.png"/><Relationship Id="rId57" Type="http://schemas.openxmlformats.org/officeDocument/2006/relationships/hyperlink" Target="https://www.transfermarkt.pl/hamburger-sv/spielplan/verein/41/saison_id/2016" TargetMode="External"/><Relationship Id="rId106" Type="http://schemas.openxmlformats.org/officeDocument/2006/relationships/hyperlink" Target="https://www.transfermarkt.pl/sv-werder-bremen/spielplan/verein/86/saison_id/2019" TargetMode="External"/><Relationship Id="rId127" Type="http://schemas.openxmlformats.org/officeDocument/2006/relationships/hyperlink" Target="https://www.transfermarkt.pl/tsg-1899-hoffenheim/spielplan/verein/533/saison_id/2020" TargetMode="External"/><Relationship Id="rId10" Type="http://schemas.openxmlformats.org/officeDocument/2006/relationships/hyperlink" Target="https://www.transfermarkt.pl/borussia-dortmund/spielplan/verein/16/saison_id/2014" TargetMode="External"/><Relationship Id="rId31" Type="http://schemas.openxmlformats.org/officeDocument/2006/relationships/image" Target="../media/image22.png"/><Relationship Id="rId52" Type="http://schemas.openxmlformats.org/officeDocument/2006/relationships/image" Target="../media/image35.png"/><Relationship Id="rId73" Type="http://schemas.openxmlformats.org/officeDocument/2006/relationships/hyperlink" Target="https://www.transfermarkt.pl/fc-augsburg/spielplan/verein/167/saison_id/2017" TargetMode="External"/><Relationship Id="rId78" Type="http://schemas.openxmlformats.org/officeDocument/2006/relationships/hyperlink" Target="https://www.transfermarkt.pl/borussia-monchengladbach/spielplan/verein/18/saison_id/2017" TargetMode="External"/><Relationship Id="rId94" Type="http://schemas.openxmlformats.org/officeDocument/2006/relationships/hyperlink" Target="https://www.transfermarkt.pl/fc-schalke-04/spielplan/verein/33/saison_id/2019" TargetMode="External"/><Relationship Id="rId99" Type="http://schemas.openxmlformats.org/officeDocument/2006/relationships/hyperlink" Target="https://www.transfermarkt.pl/sc-paderborn-07/spielplan/verein/127/saison_id/2019" TargetMode="External"/><Relationship Id="rId101" Type="http://schemas.openxmlformats.org/officeDocument/2006/relationships/hyperlink" Target="https://www.transfermarkt.pl/fc-augsburg/spielplan/verein/167/saison_id/2019" TargetMode="External"/><Relationship Id="rId122" Type="http://schemas.openxmlformats.org/officeDocument/2006/relationships/hyperlink" Target="https://www.transfermarkt.pl/bayer-04-leverkusen/spielplan/verein/15/saison_id/2020" TargetMode="External"/><Relationship Id="rId4" Type="http://schemas.openxmlformats.org/officeDocument/2006/relationships/hyperlink" Target="https://www.transfermarkt.pl/fc-schalke-04/spielplan/verein/33/saison_id/2014" TargetMode="External"/><Relationship Id="rId9" Type="http://schemas.openxmlformats.org/officeDocument/2006/relationships/image" Target="../media/image5.png"/><Relationship Id="rId26" Type="http://schemas.openxmlformats.org/officeDocument/2006/relationships/hyperlink" Target="https://www.transfermarkt.pl/fc-bayern-munchen/spielplan/verein/27/saison_id/2015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161925</xdr:colOff>
      <xdr:row>2</xdr:row>
      <xdr:rowOff>161925</xdr:rowOff>
    </xdr:to>
    <xdr:pic>
      <xdr:nvPicPr>
        <xdr:cNvPr id="2" name="Picture 1" descr="Bundesliga">
          <a:extLst>
            <a:ext uri="{FF2B5EF4-FFF2-40B4-BE49-F238E27FC236}">
              <a16:creationId xmlns:a16="http://schemas.microsoft.com/office/drawing/2014/main" id="{90DCFC81-0060-44D9-BA6C-0C7C9A35C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2</xdr:row>
      <xdr:rowOff>142875</xdr:rowOff>
    </xdr:to>
    <xdr:pic>
      <xdr:nvPicPr>
        <xdr:cNvPr id="3" name="Picture 2" descr="Bayern Monachium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5889E6A-B1C6-4697-A607-5E4497671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6667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142875</xdr:colOff>
      <xdr:row>2</xdr:row>
      <xdr:rowOff>142875</xdr:rowOff>
    </xdr:to>
    <xdr:pic>
      <xdr:nvPicPr>
        <xdr:cNvPr id="4" name="Picture 3" descr="FC Schalke 0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745F8BE-D1A1-477E-AEAD-3AB51BEDD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6667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161925</xdr:rowOff>
    </xdr:to>
    <xdr:pic>
      <xdr:nvPicPr>
        <xdr:cNvPr id="5" name="Picture 4" descr="Bundesliga">
          <a:extLst>
            <a:ext uri="{FF2B5EF4-FFF2-40B4-BE49-F238E27FC236}">
              <a16:creationId xmlns:a16="http://schemas.microsoft.com/office/drawing/2014/main" id="{4170AADD-37CE-461F-AED9-A1A5A1ADB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477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142875</xdr:colOff>
      <xdr:row>3</xdr:row>
      <xdr:rowOff>142875</xdr:rowOff>
    </xdr:to>
    <xdr:pic>
      <xdr:nvPicPr>
        <xdr:cNvPr id="6" name="Picture 5" descr="Bayern Monachium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D4FD7AE-32CC-4715-B4EE-82D50B402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2477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142875</xdr:colOff>
      <xdr:row>3</xdr:row>
      <xdr:rowOff>142875</xdr:rowOff>
    </xdr:to>
    <xdr:pic>
      <xdr:nvPicPr>
        <xdr:cNvPr id="7" name="Picture 6" descr="SC Paderborn 0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A74AF05-DE82-48BC-A777-BDCC331E9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2477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161925</xdr:rowOff>
    </xdr:to>
    <xdr:pic>
      <xdr:nvPicPr>
        <xdr:cNvPr id="8" name="Picture 7" descr="Bundesliga">
          <a:extLst>
            <a:ext uri="{FF2B5EF4-FFF2-40B4-BE49-F238E27FC236}">
              <a16:creationId xmlns:a16="http://schemas.microsoft.com/office/drawing/2014/main" id="{2B92D37F-865D-4F16-9F7B-4E270DF14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288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142875</xdr:colOff>
      <xdr:row>4</xdr:row>
      <xdr:rowOff>142875</xdr:rowOff>
    </xdr:to>
    <xdr:pic>
      <xdr:nvPicPr>
        <xdr:cNvPr id="9" name="Picture 8" descr="Bayern Monachium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8300E12-F659-4285-BC19-B5D5EFAFB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8288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142875</xdr:colOff>
      <xdr:row>4</xdr:row>
      <xdr:rowOff>142875</xdr:rowOff>
    </xdr:to>
    <xdr:pic>
      <xdr:nvPicPr>
        <xdr:cNvPr id="10" name="Picture 9" descr="Hannover 96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8F8DE84A-0E1E-4920-ABFC-127D7DBF3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8288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161925</xdr:colOff>
      <xdr:row>6</xdr:row>
      <xdr:rowOff>161925</xdr:rowOff>
    </xdr:to>
    <xdr:pic>
      <xdr:nvPicPr>
        <xdr:cNvPr id="11" name="Picture 10" descr="Liga Mistrzów UEFA">
          <a:extLst>
            <a:ext uri="{FF2B5EF4-FFF2-40B4-BE49-F238E27FC236}">
              <a16:creationId xmlns:a16="http://schemas.microsoft.com/office/drawing/2014/main" id="{22924513-078F-4AF9-BC83-8B8D0403A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6225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142875</xdr:colOff>
      <xdr:row>6</xdr:row>
      <xdr:rowOff>142875</xdr:rowOff>
    </xdr:to>
    <xdr:pic>
      <xdr:nvPicPr>
        <xdr:cNvPr id="12" name="Picture 11" descr="Bayern Monachium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C181E55-DB3A-43E0-ADDB-F693C14BA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27622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142875</xdr:colOff>
      <xdr:row>6</xdr:row>
      <xdr:rowOff>142875</xdr:rowOff>
    </xdr:to>
    <xdr:pic>
      <xdr:nvPicPr>
        <xdr:cNvPr id="13" name="Picture 12" descr="AS Roma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D1FBAD94-DEB3-4F69-B700-A0ACC3D73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27622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161925</xdr:colOff>
      <xdr:row>7</xdr:row>
      <xdr:rowOff>161925</xdr:rowOff>
    </xdr:to>
    <xdr:pic>
      <xdr:nvPicPr>
        <xdr:cNvPr id="14" name="Picture 13" descr="DFB-Pokal">
          <a:extLst>
            <a:ext uri="{FF2B5EF4-FFF2-40B4-BE49-F238E27FC236}">
              <a16:creationId xmlns:a16="http://schemas.microsoft.com/office/drawing/2014/main" id="{5BC9B3B2-3509-4336-AFE8-23CBC42D0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527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142875</xdr:colOff>
      <xdr:row>7</xdr:row>
      <xdr:rowOff>142875</xdr:rowOff>
    </xdr:to>
    <xdr:pic>
      <xdr:nvPicPr>
        <xdr:cNvPr id="15" name="Picture 14" descr="Bayern Monachium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1D22B6-B1E6-4358-AD66-A90CCE2F2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31527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142875</xdr:colOff>
      <xdr:row>7</xdr:row>
      <xdr:rowOff>142875</xdr:rowOff>
    </xdr:to>
    <xdr:pic>
      <xdr:nvPicPr>
        <xdr:cNvPr id="16" name="Picture 15" descr="Hamburger SV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4158036-2002-4748-A4E8-848A5277B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31527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161925</xdr:colOff>
      <xdr:row>8</xdr:row>
      <xdr:rowOff>161925</xdr:rowOff>
    </xdr:to>
    <xdr:pic>
      <xdr:nvPicPr>
        <xdr:cNvPr id="17" name="Picture 16" descr="Bundesliga">
          <a:extLst>
            <a:ext uri="{FF2B5EF4-FFF2-40B4-BE49-F238E27FC236}">
              <a16:creationId xmlns:a16="http://schemas.microsoft.com/office/drawing/2014/main" id="{12173F41-A9C7-40E7-8031-07BD1DBFF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142875</xdr:colOff>
      <xdr:row>8</xdr:row>
      <xdr:rowOff>142875</xdr:rowOff>
    </xdr:to>
    <xdr:pic>
      <xdr:nvPicPr>
        <xdr:cNvPr id="18" name="Picture 17" descr="Bayern Monachium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5548E1E-F238-4D2E-8231-E25F0B23D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36195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142875</xdr:colOff>
      <xdr:row>8</xdr:row>
      <xdr:rowOff>142875</xdr:rowOff>
    </xdr:to>
    <xdr:pic>
      <xdr:nvPicPr>
        <xdr:cNvPr id="19" name="Picture 18" descr="Borussia Dortmund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CBC71F38-4D70-49FE-9C35-9E619153B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36195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161925</xdr:colOff>
      <xdr:row>9</xdr:row>
      <xdr:rowOff>161925</xdr:rowOff>
    </xdr:to>
    <xdr:pic>
      <xdr:nvPicPr>
        <xdr:cNvPr id="20" name="Picture 19" descr="Bundesliga">
          <a:extLst>
            <a:ext uri="{FF2B5EF4-FFF2-40B4-BE49-F238E27FC236}">
              <a16:creationId xmlns:a16="http://schemas.microsoft.com/office/drawing/2014/main" id="{951DDC73-B290-4AE1-848F-E2C25A9AF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005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142875</xdr:colOff>
      <xdr:row>9</xdr:row>
      <xdr:rowOff>142875</xdr:rowOff>
    </xdr:to>
    <xdr:pic>
      <xdr:nvPicPr>
        <xdr:cNvPr id="21" name="Picture 20" descr="Bayern Monachium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CD5211C-BC88-4AC0-ADD6-A6505075E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42005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142875</xdr:colOff>
      <xdr:row>9</xdr:row>
      <xdr:rowOff>142875</xdr:rowOff>
    </xdr:to>
    <xdr:pic>
      <xdr:nvPicPr>
        <xdr:cNvPr id="22" name="Picture 21" descr="TSG 1899 Hoffenheim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6906B9D6-166D-4A1C-AB4E-51B2D2833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42005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161925</xdr:colOff>
      <xdr:row>10</xdr:row>
      <xdr:rowOff>161925</xdr:rowOff>
    </xdr:to>
    <xdr:pic>
      <xdr:nvPicPr>
        <xdr:cNvPr id="23" name="Picture 22" descr="Liga Mistrzów UEFA">
          <a:extLst>
            <a:ext uri="{FF2B5EF4-FFF2-40B4-BE49-F238E27FC236}">
              <a16:creationId xmlns:a16="http://schemas.microsoft.com/office/drawing/2014/main" id="{CEDB6433-7D5F-4051-80F6-53D84A248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9105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142875</xdr:colOff>
      <xdr:row>10</xdr:row>
      <xdr:rowOff>142875</xdr:rowOff>
    </xdr:to>
    <xdr:pic>
      <xdr:nvPicPr>
        <xdr:cNvPr id="24" name="Picture 23" descr="Bayern Monachium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60B0A96-F4BD-4764-BF75-F63707AA5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45910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142875</xdr:colOff>
      <xdr:row>10</xdr:row>
      <xdr:rowOff>142875</xdr:rowOff>
    </xdr:to>
    <xdr:pic>
      <xdr:nvPicPr>
        <xdr:cNvPr id="25" name="Picture 24" descr="Manchester City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905D1167-C382-4BA3-9F4E-6657BF723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45910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161925</xdr:colOff>
      <xdr:row>11</xdr:row>
      <xdr:rowOff>161925</xdr:rowOff>
    </xdr:to>
    <xdr:pic>
      <xdr:nvPicPr>
        <xdr:cNvPr id="26" name="Picture 25" descr="Bundesliga">
          <a:extLst>
            <a:ext uri="{FF2B5EF4-FFF2-40B4-BE49-F238E27FC236}">
              <a16:creationId xmlns:a16="http://schemas.microsoft.com/office/drawing/2014/main" id="{0A066081-9192-432C-9DA0-989BB1980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815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142875</xdr:colOff>
      <xdr:row>11</xdr:row>
      <xdr:rowOff>142875</xdr:rowOff>
    </xdr:to>
    <xdr:pic>
      <xdr:nvPicPr>
        <xdr:cNvPr id="27" name="Picture 26" descr="Bayern Monachium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0C61CF2-02C4-46BE-A078-E1C5419C5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49815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142875</xdr:colOff>
      <xdr:row>11</xdr:row>
      <xdr:rowOff>142875</xdr:rowOff>
    </xdr:to>
    <xdr:pic>
      <xdr:nvPicPr>
        <xdr:cNvPr id="28" name="Picture 27" descr="FC Augsburg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AD8907BC-C1F8-4A32-994E-EDCA87E76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49815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161925</xdr:colOff>
      <xdr:row>12</xdr:row>
      <xdr:rowOff>161925</xdr:rowOff>
    </xdr:to>
    <xdr:pic>
      <xdr:nvPicPr>
        <xdr:cNvPr id="29" name="Picture 28" descr="Bundesliga">
          <a:extLst>
            <a:ext uri="{FF2B5EF4-FFF2-40B4-BE49-F238E27FC236}">
              <a16:creationId xmlns:a16="http://schemas.microsoft.com/office/drawing/2014/main" id="{DB5C2BE9-E66F-4F00-9CDD-C3A2FC57A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626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142875</xdr:colOff>
      <xdr:row>12</xdr:row>
      <xdr:rowOff>142875</xdr:rowOff>
    </xdr:to>
    <xdr:pic>
      <xdr:nvPicPr>
        <xdr:cNvPr id="30" name="Picture 29" descr="Bayern Monachium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8066AAF-52A7-4A9A-8428-EE324B341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55626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142875</xdr:colOff>
      <xdr:row>12</xdr:row>
      <xdr:rowOff>142875</xdr:rowOff>
    </xdr:to>
    <xdr:pic>
      <xdr:nvPicPr>
        <xdr:cNvPr id="31" name="Picture 30" descr="Hamburger SV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21B74F89-01B7-498C-B877-5026349D6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55626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161925</xdr:colOff>
      <xdr:row>13</xdr:row>
      <xdr:rowOff>161925</xdr:rowOff>
    </xdr:to>
    <xdr:pic>
      <xdr:nvPicPr>
        <xdr:cNvPr id="32" name="Picture 31" descr="Bundesliga">
          <a:extLst>
            <a:ext uri="{FF2B5EF4-FFF2-40B4-BE49-F238E27FC236}">
              <a16:creationId xmlns:a16="http://schemas.microsoft.com/office/drawing/2014/main" id="{608008FA-D865-4595-8699-1AA16592B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293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142875</xdr:colOff>
      <xdr:row>13</xdr:row>
      <xdr:rowOff>142875</xdr:rowOff>
    </xdr:to>
    <xdr:pic>
      <xdr:nvPicPr>
        <xdr:cNvPr id="33" name="Picture 32" descr="Bayern Monachium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A31EFA0-7E7B-493C-B2EB-F22A1A90B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602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142875</xdr:colOff>
      <xdr:row>13</xdr:row>
      <xdr:rowOff>142875</xdr:rowOff>
    </xdr:to>
    <xdr:pic>
      <xdr:nvPicPr>
        <xdr:cNvPr id="34" name="Picture 33" descr="SC Paderborn 0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796A022-8786-4F0B-9101-A395C9631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602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161925</xdr:colOff>
      <xdr:row>15</xdr:row>
      <xdr:rowOff>161925</xdr:rowOff>
    </xdr:to>
    <xdr:pic>
      <xdr:nvPicPr>
        <xdr:cNvPr id="35" name="Picture 34" descr="Bundesliga">
          <a:extLst>
            <a:ext uri="{FF2B5EF4-FFF2-40B4-BE49-F238E27FC236}">
              <a16:creationId xmlns:a16="http://schemas.microsoft.com/office/drawing/2014/main" id="{FB661248-9DAE-494E-9892-1375A82C6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770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142875</xdr:colOff>
      <xdr:row>15</xdr:row>
      <xdr:rowOff>142875</xdr:rowOff>
    </xdr:to>
    <xdr:pic>
      <xdr:nvPicPr>
        <xdr:cNvPr id="36" name="Picture 35" descr="Bayern Monachium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3699111-ABBB-4FAE-B019-08D8F7791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70770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142875</xdr:colOff>
      <xdr:row>15</xdr:row>
      <xdr:rowOff>142875</xdr:rowOff>
    </xdr:to>
    <xdr:pic>
      <xdr:nvPicPr>
        <xdr:cNvPr id="37" name="Picture 36" descr="1.FC Köln">
          <a:hlinkClick xmlns:r="http://schemas.openxmlformats.org/officeDocument/2006/relationships" r:id="rId24"/>
          <a:extLst>
            <a:ext uri="{FF2B5EF4-FFF2-40B4-BE49-F238E27FC236}">
              <a16:creationId xmlns:a16="http://schemas.microsoft.com/office/drawing/2014/main" id="{A8DAD511-50E4-4CF1-9FD2-D3B7750CC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70770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161925</xdr:colOff>
      <xdr:row>16</xdr:row>
      <xdr:rowOff>161925</xdr:rowOff>
    </xdr:to>
    <xdr:pic>
      <xdr:nvPicPr>
        <xdr:cNvPr id="38" name="Picture 37" descr="Liga Mistrzów UEFA">
          <a:extLst>
            <a:ext uri="{FF2B5EF4-FFF2-40B4-BE49-F238E27FC236}">
              <a16:creationId xmlns:a16="http://schemas.microsoft.com/office/drawing/2014/main" id="{4D6B3624-EFCE-405D-84D6-92139A1C5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676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142875</xdr:colOff>
      <xdr:row>16</xdr:row>
      <xdr:rowOff>142875</xdr:rowOff>
    </xdr:to>
    <xdr:pic>
      <xdr:nvPicPr>
        <xdr:cNvPr id="39" name="Picture 38" descr="Bayern Monachium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89BCD13-686B-40E4-934B-E997C82FD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74676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142875</xdr:colOff>
      <xdr:row>16</xdr:row>
      <xdr:rowOff>142875</xdr:rowOff>
    </xdr:to>
    <xdr:pic>
      <xdr:nvPicPr>
        <xdr:cNvPr id="40" name="Picture 39" descr="Szachtar Donieck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ADE80ACF-6326-4D8E-86D8-383D8532C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74676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161925</xdr:colOff>
      <xdr:row>17</xdr:row>
      <xdr:rowOff>161925</xdr:rowOff>
    </xdr:to>
    <xdr:pic>
      <xdr:nvPicPr>
        <xdr:cNvPr id="41" name="Picture 40" descr="Bundesliga">
          <a:extLst>
            <a:ext uri="{FF2B5EF4-FFF2-40B4-BE49-F238E27FC236}">
              <a16:creationId xmlns:a16="http://schemas.microsoft.com/office/drawing/2014/main" id="{4F673FB8-F21E-4DC9-A982-D94E77609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486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142875</xdr:colOff>
      <xdr:row>17</xdr:row>
      <xdr:rowOff>142875</xdr:rowOff>
    </xdr:to>
    <xdr:pic>
      <xdr:nvPicPr>
        <xdr:cNvPr id="42" name="Picture 41" descr="Bayern Monachium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B6F91F1-0E1F-4339-96B1-810C8F5D7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80486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142875</xdr:colOff>
      <xdr:row>17</xdr:row>
      <xdr:rowOff>142875</xdr:rowOff>
    </xdr:to>
    <xdr:pic>
      <xdr:nvPicPr>
        <xdr:cNvPr id="43" name="Picture 42" descr="SV Werder Bremen">
          <a:hlinkClick xmlns:r="http://schemas.openxmlformats.org/officeDocument/2006/relationships" r:id="rId28"/>
          <a:extLst>
            <a:ext uri="{FF2B5EF4-FFF2-40B4-BE49-F238E27FC236}">
              <a16:creationId xmlns:a16="http://schemas.microsoft.com/office/drawing/2014/main" id="{84C8C75E-DB1F-4A09-9750-C70650E34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80486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161925</xdr:colOff>
      <xdr:row>19</xdr:row>
      <xdr:rowOff>161925</xdr:rowOff>
    </xdr:to>
    <xdr:pic>
      <xdr:nvPicPr>
        <xdr:cNvPr id="44" name="Picture 43" descr="Bundesliga">
          <a:extLst>
            <a:ext uri="{FF2B5EF4-FFF2-40B4-BE49-F238E27FC236}">
              <a16:creationId xmlns:a16="http://schemas.microsoft.com/office/drawing/2014/main" id="{208851D7-331C-4086-9D15-779CB7562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63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142875</xdr:colOff>
      <xdr:row>19</xdr:row>
      <xdr:rowOff>142875</xdr:rowOff>
    </xdr:to>
    <xdr:pic>
      <xdr:nvPicPr>
        <xdr:cNvPr id="45" name="Picture 44" descr="Bayern Monachium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395B275-7CDA-4E8E-A8B8-F9DAA05E0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90963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142875</xdr:colOff>
      <xdr:row>19</xdr:row>
      <xdr:rowOff>142875</xdr:rowOff>
    </xdr:to>
    <xdr:pic>
      <xdr:nvPicPr>
        <xdr:cNvPr id="46" name="Picture 45" descr="Borussia Dortmund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F13DA17F-E05B-4472-9246-F0A0C4155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90963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161925</xdr:colOff>
      <xdr:row>20</xdr:row>
      <xdr:rowOff>161925</xdr:rowOff>
    </xdr:to>
    <xdr:pic>
      <xdr:nvPicPr>
        <xdr:cNvPr id="47" name="Picture 46" descr="Bundesliga">
          <a:extLst>
            <a:ext uri="{FF2B5EF4-FFF2-40B4-BE49-F238E27FC236}">
              <a16:creationId xmlns:a16="http://schemas.microsoft.com/office/drawing/2014/main" id="{5047E520-6A24-48AF-A815-1FEC64FD2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774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142875</xdr:colOff>
      <xdr:row>20</xdr:row>
      <xdr:rowOff>142875</xdr:rowOff>
    </xdr:to>
    <xdr:pic>
      <xdr:nvPicPr>
        <xdr:cNvPr id="48" name="Picture 47" descr="Bayern Monachium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49F2D8C-E728-49F6-978F-2F3843E92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96774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142875</xdr:colOff>
      <xdr:row>20</xdr:row>
      <xdr:rowOff>142875</xdr:rowOff>
    </xdr:to>
    <xdr:pic>
      <xdr:nvPicPr>
        <xdr:cNvPr id="49" name="Picture 48" descr="Eintracht Frankfurt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id="{F05DB07E-16FF-43AC-9939-567C03CE1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96774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161925</xdr:colOff>
      <xdr:row>22</xdr:row>
      <xdr:rowOff>161925</xdr:rowOff>
    </xdr:to>
    <xdr:pic>
      <xdr:nvPicPr>
        <xdr:cNvPr id="50" name="Picture 49" descr="Liga Mistrzów UEFA">
          <a:extLst>
            <a:ext uri="{FF2B5EF4-FFF2-40B4-BE49-F238E27FC236}">
              <a16:creationId xmlns:a16="http://schemas.microsoft.com/office/drawing/2014/main" id="{92C606C2-E31C-452A-93F8-4CE82BB1A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4895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142875</xdr:colOff>
      <xdr:row>22</xdr:row>
      <xdr:rowOff>142875</xdr:rowOff>
    </xdr:to>
    <xdr:pic>
      <xdr:nvPicPr>
        <xdr:cNvPr id="51" name="Picture 50" descr="Bayern Monachium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202B8B2-CD6D-462F-977F-390EF2BCC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06489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142875</xdr:colOff>
      <xdr:row>22</xdr:row>
      <xdr:rowOff>142875</xdr:rowOff>
    </xdr:to>
    <xdr:pic>
      <xdr:nvPicPr>
        <xdr:cNvPr id="52" name="Picture 51" descr="FC Porto">
          <a:hlinkClick xmlns:r="http://schemas.openxmlformats.org/officeDocument/2006/relationships" r:id="rId32"/>
          <a:extLst>
            <a:ext uri="{FF2B5EF4-FFF2-40B4-BE49-F238E27FC236}">
              <a16:creationId xmlns:a16="http://schemas.microsoft.com/office/drawing/2014/main" id="{B29C91AB-6650-41F4-9942-2B3D6A58C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06489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161925</xdr:colOff>
      <xdr:row>24</xdr:row>
      <xdr:rowOff>161925</xdr:rowOff>
    </xdr:to>
    <xdr:pic>
      <xdr:nvPicPr>
        <xdr:cNvPr id="53" name="Picture 52" descr="DFB-Pokal">
          <a:extLst>
            <a:ext uri="{FF2B5EF4-FFF2-40B4-BE49-F238E27FC236}">
              <a16:creationId xmlns:a16="http://schemas.microsoft.com/office/drawing/2014/main" id="{CCDDEAAE-D557-4BBE-A680-0789EE21A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062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142875</xdr:colOff>
      <xdr:row>24</xdr:row>
      <xdr:rowOff>142875</xdr:rowOff>
    </xdr:to>
    <xdr:pic>
      <xdr:nvPicPr>
        <xdr:cNvPr id="54" name="Picture 53" descr="Bayern Monachium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830494D-B274-4760-BB84-DBA3F2A1D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15062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142875</xdr:colOff>
      <xdr:row>24</xdr:row>
      <xdr:rowOff>142875</xdr:rowOff>
    </xdr:to>
    <xdr:pic>
      <xdr:nvPicPr>
        <xdr:cNvPr id="55" name="Picture 54" descr="Borussia Dortmund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5838EE3F-3AE5-42A3-841E-164AD7E26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15062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161925</xdr:colOff>
      <xdr:row>25</xdr:row>
      <xdr:rowOff>161925</xdr:rowOff>
    </xdr:to>
    <xdr:pic>
      <xdr:nvPicPr>
        <xdr:cNvPr id="56" name="Picture 55" descr="Liga Mistrzów UEFA">
          <a:extLst>
            <a:ext uri="{FF2B5EF4-FFF2-40B4-BE49-F238E27FC236}">
              <a16:creationId xmlns:a16="http://schemas.microsoft.com/office/drawing/2014/main" id="{E3B293AA-A1AC-4C21-9678-87A5D3F21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872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142875</xdr:colOff>
      <xdr:row>25</xdr:row>
      <xdr:rowOff>142875</xdr:rowOff>
    </xdr:to>
    <xdr:pic>
      <xdr:nvPicPr>
        <xdr:cNvPr id="57" name="Picture 56" descr="Bayern Monachium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A4E7FDA-FD3A-445A-BFF7-243E030F2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20872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142875</xdr:colOff>
      <xdr:row>25</xdr:row>
      <xdr:rowOff>142875</xdr:rowOff>
    </xdr:to>
    <xdr:pic>
      <xdr:nvPicPr>
        <xdr:cNvPr id="58" name="Picture 57" descr="FC Barcelona">
          <a:hlinkClick xmlns:r="http://schemas.openxmlformats.org/officeDocument/2006/relationships" r:id="rId34"/>
          <a:extLst>
            <a:ext uri="{FF2B5EF4-FFF2-40B4-BE49-F238E27FC236}">
              <a16:creationId xmlns:a16="http://schemas.microsoft.com/office/drawing/2014/main" id="{5E0B9AAD-1C57-4645-A026-B63448A7D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20872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161925</xdr:colOff>
      <xdr:row>26</xdr:row>
      <xdr:rowOff>161925</xdr:rowOff>
    </xdr:to>
    <xdr:pic>
      <xdr:nvPicPr>
        <xdr:cNvPr id="59" name="Picture 58" descr="Bundesliga">
          <a:extLst>
            <a:ext uri="{FF2B5EF4-FFF2-40B4-BE49-F238E27FC236}">
              <a16:creationId xmlns:a16="http://schemas.microsoft.com/office/drawing/2014/main" id="{11546364-C66B-4102-8A73-E3804E2D0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66825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142875</xdr:colOff>
      <xdr:row>26</xdr:row>
      <xdr:rowOff>142875</xdr:rowOff>
    </xdr:to>
    <xdr:pic>
      <xdr:nvPicPr>
        <xdr:cNvPr id="60" name="Picture 59" descr="Bayern Monachium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A5BC12E-F96D-4627-9758-11F5D8B29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26682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142875</xdr:colOff>
      <xdr:row>26</xdr:row>
      <xdr:rowOff>142875</xdr:rowOff>
    </xdr:to>
    <xdr:pic>
      <xdr:nvPicPr>
        <xdr:cNvPr id="61" name="Picture 60" descr="1.FSV Mainz 05">
          <a:hlinkClick xmlns:r="http://schemas.openxmlformats.org/officeDocument/2006/relationships" r:id="rId36"/>
          <a:extLst>
            <a:ext uri="{FF2B5EF4-FFF2-40B4-BE49-F238E27FC236}">
              <a16:creationId xmlns:a16="http://schemas.microsoft.com/office/drawing/2014/main" id="{1B1455F7-7375-42D6-91BC-7C16F3644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26682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161925</xdr:colOff>
      <xdr:row>28</xdr:row>
      <xdr:rowOff>161925</xdr:rowOff>
    </xdr:to>
    <xdr:pic>
      <xdr:nvPicPr>
        <xdr:cNvPr id="62" name="Picture 61" descr="DFB-Pokal">
          <a:extLst>
            <a:ext uri="{FF2B5EF4-FFF2-40B4-BE49-F238E27FC236}">
              <a16:creationId xmlns:a16="http://schemas.microsoft.com/office/drawing/2014/main" id="{B13E6199-7D6D-4FAD-B7A8-D2F131309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4493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142875</xdr:colOff>
      <xdr:row>28</xdr:row>
      <xdr:rowOff>142875</xdr:rowOff>
    </xdr:to>
    <xdr:pic>
      <xdr:nvPicPr>
        <xdr:cNvPr id="63" name="Picture 62" descr="Bayern Monachium">
          <a:hlinkClick xmlns:r="http://schemas.openxmlformats.org/officeDocument/2006/relationships" r:id="rId38"/>
          <a:extLst>
            <a:ext uri="{FF2B5EF4-FFF2-40B4-BE49-F238E27FC236}">
              <a16:creationId xmlns:a16="http://schemas.microsoft.com/office/drawing/2014/main" id="{5F12A2BC-59DB-4260-99C2-99B2396B7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34493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142875</xdr:colOff>
      <xdr:row>28</xdr:row>
      <xdr:rowOff>142875</xdr:rowOff>
    </xdr:to>
    <xdr:pic>
      <xdr:nvPicPr>
        <xdr:cNvPr id="64" name="Picture 63" descr="FC Nöttingen">
          <a:hlinkClick xmlns:r="http://schemas.openxmlformats.org/officeDocument/2006/relationships" r:id="rId39"/>
          <a:extLst>
            <a:ext uri="{FF2B5EF4-FFF2-40B4-BE49-F238E27FC236}">
              <a16:creationId xmlns:a16="http://schemas.microsoft.com/office/drawing/2014/main" id="{373EFCA3-E6F6-42DD-959A-7145CF71C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34493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161925</xdr:colOff>
      <xdr:row>29</xdr:row>
      <xdr:rowOff>161925</xdr:rowOff>
    </xdr:to>
    <xdr:pic>
      <xdr:nvPicPr>
        <xdr:cNvPr id="65" name="Picture 64" descr="Bundesliga">
          <a:extLst>
            <a:ext uri="{FF2B5EF4-FFF2-40B4-BE49-F238E27FC236}">
              <a16:creationId xmlns:a16="http://schemas.microsoft.com/office/drawing/2014/main" id="{8EDB8875-BE3F-44EB-950C-71043D0C0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0303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142875</xdr:colOff>
      <xdr:row>29</xdr:row>
      <xdr:rowOff>142875</xdr:rowOff>
    </xdr:to>
    <xdr:pic>
      <xdr:nvPicPr>
        <xdr:cNvPr id="66" name="Picture 65" descr="Bayern Monachium">
          <a:hlinkClick xmlns:r="http://schemas.openxmlformats.org/officeDocument/2006/relationships" r:id="rId38"/>
          <a:extLst>
            <a:ext uri="{FF2B5EF4-FFF2-40B4-BE49-F238E27FC236}">
              <a16:creationId xmlns:a16="http://schemas.microsoft.com/office/drawing/2014/main" id="{070C2517-B55A-43DF-BCC9-F6DE9BDC2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4030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142875</xdr:colOff>
      <xdr:row>29</xdr:row>
      <xdr:rowOff>142875</xdr:rowOff>
    </xdr:to>
    <xdr:pic>
      <xdr:nvPicPr>
        <xdr:cNvPr id="67" name="Picture 66" descr="Hamburger SV">
          <a:hlinkClick xmlns:r="http://schemas.openxmlformats.org/officeDocument/2006/relationships" r:id="rId41"/>
          <a:extLst>
            <a:ext uri="{FF2B5EF4-FFF2-40B4-BE49-F238E27FC236}">
              <a16:creationId xmlns:a16="http://schemas.microsoft.com/office/drawing/2014/main" id="{B0E91BEE-CD01-4053-B0A4-D0A72F8E9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4030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161925</xdr:colOff>
      <xdr:row>30</xdr:row>
      <xdr:rowOff>161925</xdr:rowOff>
    </xdr:to>
    <xdr:pic>
      <xdr:nvPicPr>
        <xdr:cNvPr id="68" name="Picture 67" descr="Bundesliga">
          <a:extLst>
            <a:ext uri="{FF2B5EF4-FFF2-40B4-BE49-F238E27FC236}">
              <a16:creationId xmlns:a16="http://schemas.microsoft.com/office/drawing/2014/main" id="{23A4DB75-5185-4221-AF9D-371F3D46F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49705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142875</xdr:colOff>
      <xdr:row>30</xdr:row>
      <xdr:rowOff>142875</xdr:rowOff>
    </xdr:to>
    <xdr:pic>
      <xdr:nvPicPr>
        <xdr:cNvPr id="69" name="Picture 68" descr="Bayern Monachium">
          <a:hlinkClick xmlns:r="http://schemas.openxmlformats.org/officeDocument/2006/relationships" r:id="rId38"/>
          <a:extLst>
            <a:ext uri="{FF2B5EF4-FFF2-40B4-BE49-F238E27FC236}">
              <a16:creationId xmlns:a16="http://schemas.microsoft.com/office/drawing/2014/main" id="{870493D5-DD4B-4734-998A-6EF8ACF34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44970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142875</xdr:colOff>
      <xdr:row>30</xdr:row>
      <xdr:rowOff>142875</xdr:rowOff>
    </xdr:to>
    <xdr:pic>
      <xdr:nvPicPr>
        <xdr:cNvPr id="70" name="Picture 69" descr="TSG 1899 Hoffenheim">
          <a:hlinkClick xmlns:r="http://schemas.openxmlformats.org/officeDocument/2006/relationships" r:id="rId42"/>
          <a:extLst>
            <a:ext uri="{FF2B5EF4-FFF2-40B4-BE49-F238E27FC236}">
              <a16:creationId xmlns:a16="http://schemas.microsoft.com/office/drawing/2014/main" id="{5091A09F-841C-46BF-B27D-EE91D77B9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44970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161925</xdr:colOff>
      <xdr:row>31</xdr:row>
      <xdr:rowOff>161925</xdr:rowOff>
    </xdr:to>
    <xdr:pic>
      <xdr:nvPicPr>
        <xdr:cNvPr id="71" name="Picture 70" descr="Bundesliga">
          <a:extLst>
            <a:ext uri="{FF2B5EF4-FFF2-40B4-BE49-F238E27FC236}">
              <a16:creationId xmlns:a16="http://schemas.microsoft.com/office/drawing/2014/main" id="{CB16AE91-56A2-43D5-8F84-91634890B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0780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142875</xdr:colOff>
      <xdr:row>31</xdr:row>
      <xdr:rowOff>142875</xdr:rowOff>
    </xdr:to>
    <xdr:pic>
      <xdr:nvPicPr>
        <xdr:cNvPr id="72" name="Picture 71" descr="Bayern Monachium">
          <a:hlinkClick xmlns:r="http://schemas.openxmlformats.org/officeDocument/2006/relationships" r:id="rId38"/>
          <a:extLst>
            <a:ext uri="{FF2B5EF4-FFF2-40B4-BE49-F238E27FC236}">
              <a16:creationId xmlns:a16="http://schemas.microsoft.com/office/drawing/2014/main" id="{FD423B29-59FF-44F3-BB07-DF3B63DC3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50780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142875</xdr:colOff>
      <xdr:row>31</xdr:row>
      <xdr:rowOff>142875</xdr:rowOff>
    </xdr:to>
    <xdr:pic>
      <xdr:nvPicPr>
        <xdr:cNvPr id="73" name="Picture 72" descr="FC Augsburg">
          <a:hlinkClick xmlns:r="http://schemas.openxmlformats.org/officeDocument/2006/relationships" r:id="rId43"/>
          <a:extLst>
            <a:ext uri="{FF2B5EF4-FFF2-40B4-BE49-F238E27FC236}">
              <a16:creationId xmlns:a16="http://schemas.microsoft.com/office/drawing/2014/main" id="{6433AC97-8844-41E9-84D5-43C3B7C10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50780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161925</xdr:colOff>
      <xdr:row>32</xdr:row>
      <xdr:rowOff>161925</xdr:rowOff>
    </xdr:to>
    <xdr:pic>
      <xdr:nvPicPr>
        <xdr:cNvPr id="74" name="Picture 73" descr="Bundesliga">
          <a:extLst>
            <a:ext uri="{FF2B5EF4-FFF2-40B4-BE49-F238E27FC236}">
              <a16:creationId xmlns:a16="http://schemas.microsoft.com/office/drawing/2014/main" id="{65E9EA13-2437-4995-8125-E33F61AB1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591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142875</xdr:colOff>
      <xdr:row>32</xdr:row>
      <xdr:rowOff>142875</xdr:rowOff>
    </xdr:to>
    <xdr:pic>
      <xdr:nvPicPr>
        <xdr:cNvPr id="75" name="Picture 74" descr="Bayern Monachium">
          <a:hlinkClick xmlns:r="http://schemas.openxmlformats.org/officeDocument/2006/relationships" r:id="rId38"/>
          <a:extLst>
            <a:ext uri="{FF2B5EF4-FFF2-40B4-BE49-F238E27FC236}">
              <a16:creationId xmlns:a16="http://schemas.microsoft.com/office/drawing/2014/main" id="{366C564D-DE58-4543-AFBB-067457A4E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56591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142875</xdr:colOff>
      <xdr:row>32</xdr:row>
      <xdr:rowOff>142875</xdr:rowOff>
    </xdr:to>
    <xdr:pic>
      <xdr:nvPicPr>
        <xdr:cNvPr id="76" name="Picture 75" descr="VfL Wolfsburg">
          <a:hlinkClick xmlns:r="http://schemas.openxmlformats.org/officeDocument/2006/relationships" r:id="rId44"/>
          <a:extLst>
            <a:ext uri="{FF2B5EF4-FFF2-40B4-BE49-F238E27FC236}">
              <a16:creationId xmlns:a16="http://schemas.microsoft.com/office/drawing/2014/main" id="{01CEEADE-5AC9-4BC1-A3DA-B599F44B9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56591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161925</xdr:colOff>
      <xdr:row>37</xdr:row>
      <xdr:rowOff>161925</xdr:rowOff>
    </xdr:to>
    <xdr:pic>
      <xdr:nvPicPr>
        <xdr:cNvPr id="77" name="Picture 76" descr="Bundesliga">
          <a:extLst>
            <a:ext uri="{FF2B5EF4-FFF2-40B4-BE49-F238E27FC236}">
              <a16:creationId xmlns:a16="http://schemas.microsoft.com/office/drawing/2014/main" id="{185EF034-85E9-4102-A3B4-89D11F251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7641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142875</xdr:colOff>
      <xdr:row>37</xdr:row>
      <xdr:rowOff>142875</xdr:rowOff>
    </xdr:to>
    <xdr:pic>
      <xdr:nvPicPr>
        <xdr:cNvPr id="78" name="Picture 77" descr="Bayern Monachium">
          <a:hlinkClick xmlns:r="http://schemas.openxmlformats.org/officeDocument/2006/relationships" r:id="rId38"/>
          <a:extLst>
            <a:ext uri="{FF2B5EF4-FFF2-40B4-BE49-F238E27FC236}">
              <a16:creationId xmlns:a16="http://schemas.microsoft.com/office/drawing/2014/main" id="{C4A273E2-E7BC-458D-A210-61FB48911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77641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142875</xdr:colOff>
      <xdr:row>37</xdr:row>
      <xdr:rowOff>142875</xdr:rowOff>
    </xdr:to>
    <xdr:pic>
      <xdr:nvPicPr>
        <xdr:cNvPr id="79" name="Picture 78" descr="1.FSV Mainz 05">
          <a:hlinkClick xmlns:r="http://schemas.openxmlformats.org/officeDocument/2006/relationships" r:id="rId46"/>
          <a:extLst>
            <a:ext uri="{FF2B5EF4-FFF2-40B4-BE49-F238E27FC236}">
              <a16:creationId xmlns:a16="http://schemas.microsoft.com/office/drawing/2014/main" id="{76F06782-954A-4E3A-A14F-84FFB750B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77641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161925</xdr:colOff>
      <xdr:row>39</xdr:row>
      <xdr:rowOff>161925</xdr:rowOff>
    </xdr:to>
    <xdr:pic>
      <xdr:nvPicPr>
        <xdr:cNvPr id="80" name="Picture 79" descr="Liga Mistrzów UEFA">
          <a:extLst>
            <a:ext uri="{FF2B5EF4-FFF2-40B4-BE49-F238E27FC236}">
              <a16:creationId xmlns:a16="http://schemas.microsoft.com/office/drawing/2014/main" id="{9EAE30C5-00B2-4C66-A03C-F99BFB69A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7356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142875</xdr:colOff>
      <xdr:row>39</xdr:row>
      <xdr:rowOff>142875</xdr:rowOff>
    </xdr:to>
    <xdr:pic>
      <xdr:nvPicPr>
        <xdr:cNvPr id="81" name="Picture 80" descr="Bayern Monachium">
          <a:hlinkClick xmlns:r="http://schemas.openxmlformats.org/officeDocument/2006/relationships" r:id="rId38"/>
          <a:extLst>
            <a:ext uri="{FF2B5EF4-FFF2-40B4-BE49-F238E27FC236}">
              <a16:creationId xmlns:a16="http://schemas.microsoft.com/office/drawing/2014/main" id="{03BFFB0C-5CEC-42D4-8BCA-E8D8F6A5E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87356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142875</xdr:colOff>
      <xdr:row>39</xdr:row>
      <xdr:rowOff>142875</xdr:rowOff>
    </xdr:to>
    <xdr:pic>
      <xdr:nvPicPr>
        <xdr:cNvPr id="82" name="Picture 81" descr="GNK Dinamo Zagrzeb">
          <a:hlinkClick xmlns:r="http://schemas.openxmlformats.org/officeDocument/2006/relationships" r:id="rId47"/>
          <a:extLst>
            <a:ext uri="{FF2B5EF4-FFF2-40B4-BE49-F238E27FC236}">
              <a16:creationId xmlns:a16="http://schemas.microsoft.com/office/drawing/2014/main" id="{992CDA88-8B66-455D-ADE6-EA20C319D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87356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161925</xdr:colOff>
      <xdr:row>42</xdr:row>
      <xdr:rowOff>161925</xdr:rowOff>
    </xdr:to>
    <xdr:pic>
      <xdr:nvPicPr>
        <xdr:cNvPr id="83" name="Picture 82" descr="Bundesliga">
          <a:extLst>
            <a:ext uri="{FF2B5EF4-FFF2-40B4-BE49-F238E27FC236}">
              <a16:creationId xmlns:a16="http://schemas.microsoft.com/office/drawing/2014/main" id="{C91913B1-3D60-44F1-ABBE-E8FADD38F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5965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142875</xdr:colOff>
      <xdr:row>42</xdr:row>
      <xdr:rowOff>142875</xdr:rowOff>
    </xdr:to>
    <xdr:pic>
      <xdr:nvPicPr>
        <xdr:cNvPr id="84" name="Picture 83" descr="Bayern Monachium">
          <a:hlinkClick xmlns:r="http://schemas.openxmlformats.org/officeDocument/2006/relationships" r:id="rId38"/>
          <a:extLst>
            <a:ext uri="{FF2B5EF4-FFF2-40B4-BE49-F238E27FC236}">
              <a16:creationId xmlns:a16="http://schemas.microsoft.com/office/drawing/2014/main" id="{C24FF456-85D3-42F6-8AEF-B0F4EDD11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200596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142875</xdr:colOff>
      <xdr:row>42</xdr:row>
      <xdr:rowOff>142875</xdr:rowOff>
    </xdr:to>
    <xdr:pic>
      <xdr:nvPicPr>
        <xdr:cNvPr id="85" name="Picture 84" descr="Borussia Dortmund">
          <a:hlinkClick xmlns:r="http://schemas.openxmlformats.org/officeDocument/2006/relationships" r:id="rId49"/>
          <a:extLst>
            <a:ext uri="{FF2B5EF4-FFF2-40B4-BE49-F238E27FC236}">
              <a16:creationId xmlns:a16="http://schemas.microsoft.com/office/drawing/2014/main" id="{F4E6601B-7B0C-4C06-B4E1-6DF4D8279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200596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161925</xdr:colOff>
      <xdr:row>44</xdr:row>
      <xdr:rowOff>161925</xdr:rowOff>
    </xdr:to>
    <xdr:pic>
      <xdr:nvPicPr>
        <xdr:cNvPr id="86" name="Picture 85" descr="Bundesliga">
          <a:extLst>
            <a:ext uri="{FF2B5EF4-FFF2-40B4-BE49-F238E27FC236}">
              <a16:creationId xmlns:a16="http://schemas.microsoft.com/office/drawing/2014/main" id="{0274D569-EBE7-4BE2-B0F5-EB1EDD4BE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0312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142875</xdr:colOff>
      <xdr:row>44</xdr:row>
      <xdr:rowOff>142875</xdr:rowOff>
    </xdr:to>
    <xdr:pic>
      <xdr:nvPicPr>
        <xdr:cNvPr id="87" name="Picture 86" descr="Bayern Monachium">
          <a:hlinkClick xmlns:r="http://schemas.openxmlformats.org/officeDocument/2006/relationships" r:id="rId38"/>
          <a:extLst>
            <a:ext uri="{FF2B5EF4-FFF2-40B4-BE49-F238E27FC236}">
              <a16:creationId xmlns:a16="http://schemas.microsoft.com/office/drawing/2014/main" id="{8D5A1EF3-3C3B-4528-B72E-6B27CA7B9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210312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142875</xdr:colOff>
      <xdr:row>44</xdr:row>
      <xdr:rowOff>142875</xdr:rowOff>
    </xdr:to>
    <xdr:pic>
      <xdr:nvPicPr>
        <xdr:cNvPr id="88" name="Picture 87" descr="1.FC Köln">
          <a:hlinkClick xmlns:r="http://schemas.openxmlformats.org/officeDocument/2006/relationships" r:id="rId50"/>
          <a:extLst>
            <a:ext uri="{FF2B5EF4-FFF2-40B4-BE49-F238E27FC236}">
              <a16:creationId xmlns:a16="http://schemas.microsoft.com/office/drawing/2014/main" id="{32E2D620-FC10-4E0B-A189-9C79AB833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210312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161925</xdr:colOff>
      <xdr:row>45</xdr:row>
      <xdr:rowOff>161925</xdr:rowOff>
    </xdr:to>
    <xdr:pic>
      <xdr:nvPicPr>
        <xdr:cNvPr id="89" name="Picture 88" descr="Liga Mistrzów UEFA">
          <a:extLst>
            <a:ext uri="{FF2B5EF4-FFF2-40B4-BE49-F238E27FC236}">
              <a16:creationId xmlns:a16="http://schemas.microsoft.com/office/drawing/2014/main" id="{E8144AD1-B603-4F3A-B56E-A556EF60F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4217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142875</xdr:colOff>
      <xdr:row>45</xdr:row>
      <xdr:rowOff>142875</xdr:rowOff>
    </xdr:to>
    <xdr:pic>
      <xdr:nvPicPr>
        <xdr:cNvPr id="90" name="Picture 89" descr="Bayern Monachium">
          <a:hlinkClick xmlns:r="http://schemas.openxmlformats.org/officeDocument/2006/relationships" r:id="rId38"/>
          <a:extLst>
            <a:ext uri="{FF2B5EF4-FFF2-40B4-BE49-F238E27FC236}">
              <a16:creationId xmlns:a16="http://schemas.microsoft.com/office/drawing/2014/main" id="{A91CCDE0-5710-45BD-88FC-AD8CB9DAD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2142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142875</xdr:colOff>
      <xdr:row>45</xdr:row>
      <xdr:rowOff>142875</xdr:rowOff>
    </xdr:to>
    <xdr:pic>
      <xdr:nvPicPr>
        <xdr:cNvPr id="91" name="Picture 90" descr="FC Arsenal">
          <a:hlinkClick xmlns:r="http://schemas.openxmlformats.org/officeDocument/2006/relationships" r:id="rId51"/>
          <a:extLst>
            <a:ext uri="{FF2B5EF4-FFF2-40B4-BE49-F238E27FC236}">
              <a16:creationId xmlns:a16="http://schemas.microsoft.com/office/drawing/2014/main" id="{1DA816E1-D1FC-45D2-AD1A-F69041A09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2142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161925</xdr:colOff>
      <xdr:row>46</xdr:row>
      <xdr:rowOff>161925</xdr:rowOff>
    </xdr:to>
    <xdr:pic>
      <xdr:nvPicPr>
        <xdr:cNvPr id="92" name="Picture 91" descr="Bundesliga">
          <a:extLst>
            <a:ext uri="{FF2B5EF4-FFF2-40B4-BE49-F238E27FC236}">
              <a16:creationId xmlns:a16="http://schemas.microsoft.com/office/drawing/2014/main" id="{C071F7AF-1086-410C-BD9D-C3EB8B8F4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1225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142875</xdr:colOff>
      <xdr:row>46</xdr:row>
      <xdr:rowOff>142875</xdr:rowOff>
    </xdr:to>
    <xdr:pic>
      <xdr:nvPicPr>
        <xdr:cNvPr id="93" name="Picture 92" descr="Bayern Monachium">
          <a:hlinkClick xmlns:r="http://schemas.openxmlformats.org/officeDocument/2006/relationships" r:id="rId38"/>
          <a:extLst>
            <a:ext uri="{FF2B5EF4-FFF2-40B4-BE49-F238E27FC236}">
              <a16:creationId xmlns:a16="http://schemas.microsoft.com/office/drawing/2014/main" id="{53C0C78F-CE71-484A-814F-9A4F3D813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218122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142875</xdr:colOff>
      <xdr:row>46</xdr:row>
      <xdr:rowOff>142875</xdr:rowOff>
    </xdr:to>
    <xdr:pic>
      <xdr:nvPicPr>
        <xdr:cNvPr id="94" name="Picture 93" descr="VfB Stuttgart">
          <a:hlinkClick xmlns:r="http://schemas.openxmlformats.org/officeDocument/2006/relationships" r:id="rId53"/>
          <a:extLst>
            <a:ext uri="{FF2B5EF4-FFF2-40B4-BE49-F238E27FC236}">
              <a16:creationId xmlns:a16="http://schemas.microsoft.com/office/drawing/2014/main" id="{4883B282-69C9-4A2C-967F-BDE1EC2A9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218122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161925</xdr:colOff>
      <xdr:row>47</xdr:row>
      <xdr:rowOff>161925</xdr:rowOff>
    </xdr:to>
    <xdr:pic>
      <xdr:nvPicPr>
        <xdr:cNvPr id="95" name="Picture 94" descr="Liga Mistrzów UEFA">
          <a:extLst>
            <a:ext uri="{FF2B5EF4-FFF2-40B4-BE49-F238E27FC236}">
              <a16:creationId xmlns:a16="http://schemas.microsoft.com/office/drawing/2014/main" id="{52E74217-B1FB-47C4-8AFE-E53AA6536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2789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142875</xdr:colOff>
      <xdr:row>47</xdr:row>
      <xdr:rowOff>142875</xdr:rowOff>
    </xdr:to>
    <xdr:pic>
      <xdr:nvPicPr>
        <xdr:cNvPr id="96" name="Picture 95" descr="Bayern Monachium">
          <a:hlinkClick xmlns:r="http://schemas.openxmlformats.org/officeDocument/2006/relationships" r:id="rId38"/>
          <a:extLst>
            <a:ext uri="{FF2B5EF4-FFF2-40B4-BE49-F238E27FC236}">
              <a16:creationId xmlns:a16="http://schemas.microsoft.com/office/drawing/2014/main" id="{457E8B4A-3543-4E02-8FC2-07E34FDBC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222789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142875</xdr:colOff>
      <xdr:row>47</xdr:row>
      <xdr:rowOff>142875</xdr:rowOff>
    </xdr:to>
    <xdr:pic>
      <xdr:nvPicPr>
        <xdr:cNvPr id="97" name="Picture 96" descr="Olympiakos Pireus">
          <a:hlinkClick xmlns:r="http://schemas.openxmlformats.org/officeDocument/2006/relationships" r:id="rId55"/>
          <a:extLst>
            <a:ext uri="{FF2B5EF4-FFF2-40B4-BE49-F238E27FC236}">
              <a16:creationId xmlns:a16="http://schemas.microsoft.com/office/drawing/2014/main" id="{FC624F7F-8645-4EC9-9B19-973AF0139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222789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161925</xdr:colOff>
      <xdr:row>48</xdr:row>
      <xdr:rowOff>161925</xdr:rowOff>
    </xdr:to>
    <xdr:pic>
      <xdr:nvPicPr>
        <xdr:cNvPr id="98" name="Picture 97" descr="Liga Mistrzów UEFA">
          <a:extLst>
            <a:ext uri="{FF2B5EF4-FFF2-40B4-BE49-F238E27FC236}">
              <a16:creationId xmlns:a16="http://schemas.microsoft.com/office/drawing/2014/main" id="{76214A85-21C5-4D3B-BA35-F32ADFB4D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7457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142875</xdr:colOff>
      <xdr:row>48</xdr:row>
      <xdr:rowOff>142875</xdr:rowOff>
    </xdr:to>
    <xdr:pic>
      <xdr:nvPicPr>
        <xdr:cNvPr id="99" name="Picture 98" descr="Bayern Monachium">
          <a:hlinkClick xmlns:r="http://schemas.openxmlformats.org/officeDocument/2006/relationships" r:id="rId38"/>
          <a:extLst>
            <a:ext uri="{FF2B5EF4-FFF2-40B4-BE49-F238E27FC236}">
              <a16:creationId xmlns:a16="http://schemas.microsoft.com/office/drawing/2014/main" id="{551DF389-1DB6-42D5-83ED-A74CB9FC7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227457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142875</xdr:colOff>
      <xdr:row>48</xdr:row>
      <xdr:rowOff>142875</xdr:rowOff>
    </xdr:to>
    <xdr:pic>
      <xdr:nvPicPr>
        <xdr:cNvPr id="100" name="Picture 99" descr="GNK Dinamo Zagrzeb">
          <a:hlinkClick xmlns:r="http://schemas.openxmlformats.org/officeDocument/2006/relationships" r:id="rId47"/>
          <a:extLst>
            <a:ext uri="{FF2B5EF4-FFF2-40B4-BE49-F238E27FC236}">
              <a16:creationId xmlns:a16="http://schemas.microsoft.com/office/drawing/2014/main" id="{3DE5DD1E-7EEB-4C82-8992-B518303A2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227457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161925</xdr:colOff>
      <xdr:row>50</xdr:row>
      <xdr:rowOff>161925</xdr:rowOff>
    </xdr:to>
    <xdr:pic>
      <xdr:nvPicPr>
        <xdr:cNvPr id="101" name="Picture 100" descr="Bundesliga">
          <a:extLst>
            <a:ext uri="{FF2B5EF4-FFF2-40B4-BE49-F238E27FC236}">
              <a16:creationId xmlns:a16="http://schemas.microsoft.com/office/drawing/2014/main" id="{47AA142E-1AE2-4AC2-B2E3-7EF87384D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60295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142875</xdr:colOff>
      <xdr:row>50</xdr:row>
      <xdr:rowOff>142875</xdr:rowOff>
    </xdr:to>
    <xdr:pic>
      <xdr:nvPicPr>
        <xdr:cNvPr id="102" name="Picture 101" descr="Bayern Monachium">
          <a:hlinkClick xmlns:r="http://schemas.openxmlformats.org/officeDocument/2006/relationships" r:id="rId38"/>
          <a:extLst>
            <a:ext uri="{FF2B5EF4-FFF2-40B4-BE49-F238E27FC236}">
              <a16:creationId xmlns:a16="http://schemas.microsoft.com/office/drawing/2014/main" id="{DC886A8C-B729-4E14-AF1A-5BF10637A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236029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142875</xdr:colOff>
      <xdr:row>50</xdr:row>
      <xdr:rowOff>142875</xdr:rowOff>
    </xdr:to>
    <xdr:pic>
      <xdr:nvPicPr>
        <xdr:cNvPr id="103" name="Picture 102" descr="FC Ingolstadt 04">
          <a:hlinkClick xmlns:r="http://schemas.openxmlformats.org/officeDocument/2006/relationships" r:id="rId57"/>
          <a:extLst>
            <a:ext uri="{FF2B5EF4-FFF2-40B4-BE49-F238E27FC236}">
              <a16:creationId xmlns:a16="http://schemas.microsoft.com/office/drawing/2014/main" id="{CB49AC83-4E8F-4B94-A47C-30240ECE1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236029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161925</xdr:colOff>
      <xdr:row>51</xdr:row>
      <xdr:rowOff>161925</xdr:rowOff>
    </xdr:to>
    <xdr:pic>
      <xdr:nvPicPr>
        <xdr:cNvPr id="104" name="Picture 103" descr="Bundesliga">
          <a:extLst>
            <a:ext uri="{FF2B5EF4-FFF2-40B4-BE49-F238E27FC236}">
              <a16:creationId xmlns:a16="http://schemas.microsoft.com/office/drawing/2014/main" id="{2D822CB5-3B6A-49FB-B7C7-A0BFAC09D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839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142875</xdr:colOff>
      <xdr:row>51</xdr:row>
      <xdr:rowOff>142875</xdr:rowOff>
    </xdr:to>
    <xdr:pic>
      <xdr:nvPicPr>
        <xdr:cNvPr id="105" name="Picture 104" descr="Bayern Monachium">
          <a:hlinkClick xmlns:r="http://schemas.openxmlformats.org/officeDocument/2006/relationships" r:id="rId38"/>
          <a:extLst>
            <a:ext uri="{FF2B5EF4-FFF2-40B4-BE49-F238E27FC236}">
              <a16:creationId xmlns:a16="http://schemas.microsoft.com/office/drawing/2014/main" id="{6E3DAB2B-7C98-4B42-894A-92CD92F63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241839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142875</xdr:colOff>
      <xdr:row>51</xdr:row>
      <xdr:rowOff>142875</xdr:rowOff>
    </xdr:to>
    <xdr:pic>
      <xdr:nvPicPr>
        <xdr:cNvPr id="106" name="Picture 105" descr="Hamburger SV">
          <a:hlinkClick xmlns:r="http://schemas.openxmlformats.org/officeDocument/2006/relationships" r:id="rId41"/>
          <a:extLst>
            <a:ext uri="{FF2B5EF4-FFF2-40B4-BE49-F238E27FC236}">
              <a16:creationId xmlns:a16="http://schemas.microsoft.com/office/drawing/2014/main" id="{D578C13E-F37E-4EC2-932C-682CD1602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241839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161925</xdr:colOff>
      <xdr:row>53</xdr:row>
      <xdr:rowOff>161925</xdr:rowOff>
    </xdr:to>
    <xdr:pic>
      <xdr:nvPicPr>
        <xdr:cNvPr id="107" name="Picture 106" descr="Bundesliga">
          <a:extLst>
            <a:ext uri="{FF2B5EF4-FFF2-40B4-BE49-F238E27FC236}">
              <a16:creationId xmlns:a16="http://schemas.microsoft.com/office/drawing/2014/main" id="{EDE0D328-511E-497F-BFB3-7A75A9CA0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0412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53</xdr:row>
      <xdr:rowOff>0</xdr:rowOff>
    </xdr:from>
    <xdr:to>
      <xdr:col>5</xdr:col>
      <xdr:colOff>142875</xdr:colOff>
      <xdr:row>53</xdr:row>
      <xdr:rowOff>142875</xdr:rowOff>
    </xdr:to>
    <xdr:pic>
      <xdr:nvPicPr>
        <xdr:cNvPr id="108" name="Picture 107" descr="Bayern Monachium">
          <a:hlinkClick xmlns:r="http://schemas.openxmlformats.org/officeDocument/2006/relationships" r:id="rId38"/>
          <a:extLst>
            <a:ext uri="{FF2B5EF4-FFF2-40B4-BE49-F238E27FC236}">
              <a16:creationId xmlns:a16="http://schemas.microsoft.com/office/drawing/2014/main" id="{95D0F1CD-F83E-4543-9517-F7F3D5E96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250412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53</xdr:row>
      <xdr:rowOff>0</xdr:rowOff>
    </xdr:from>
    <xdr:to>
      <xdr:col>7</xdr:col>
      <xdr:colOff>142875</xdr:colOff>
      <xdr:row>53</xdr:row>
      <xdr:rowOff>142875</xdr:rowOff>
    </xdr:to>
    <xdr:pic>
      <xdr:nvPicPr>
        <xdr:cNvPr id="109" name="Picture 108" descr="TSG 1899 Hoffenheim">
          <a:hlinkClick xmlns:r="http://schemas.openxmlformats.org/officeDocument/2006/relationships" r:id="rId42"/>
          <a:extLst>
            <a:ext uri="{FF2B5EF4-FFF2-40B4-BE49-F238E27FC236}">
              <a16:creationId xmlns:a16="http://schemas.microsoft.com/office/drawing/2014/main" id="{CBEB8DE1-7CEB-4451-89C9-44A14CAB6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250412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161925</xdr:colOff>
      <xdr:row>55</xdr:row>
      <xdr:rowOff>161925</xdr:rowOff>
    </xdr:to>
    <xdr:pic>
      <xdr:nvPicPr>
        <xdr:cNvPr id="110" name="Picture 109" descr="DFB-Pokal">
          <a:extLst>
            <a:ext uri="{FF2B5EF4-FFF2-40B4-BE49-F238E27FC236}">
              <a16:creationId xmlns:a16="http://schemas.microsoft.com/office/drawing/2014/main" id="{B909DCC3-08C4-47FE-BD12-D35973B72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0889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5</xdr:col>
      <xdr:colOff>142875</xdr:colOff>
      <xdr:row>55</xdr:row>
      <xdr:rowOff>142875</xdr:rowOff>
    </xdr:to>
    <xdr:pic>
      <xdr:nvPicPr>
        <xdr:cNvPr id="111" name="Picture 110" descr="Bayern Monachium">
          <a:hlinkClick xmlns:r="http://schemas.openxmlformats.org/officeDocument/2006/relationships" r:id="rId38"/>
          <a:extLst>
            <a:ext uri="{FF2B5EF4-FFF2-40B4-BE49-F238E27FC236}">
              <a16:creationId xmlns:a16="http://schemas.microsoft.com/office/drawing/2014/main" id="{71C4C104-BBF3-43C2-B647-7B622DFCD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260889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142875</xdr:colOff>
      <xdr:row>55</xdr:row>
      <xdr:rowOff>142875</xdr:rowOff>
    </xdr:to>
    <xdr:pic>
      <xdr:nvPicPr>
        <xdr:cNvPr id="112" name="Picture 111" descr="VfL Bochum">
          <a:hlinkClick xmlns:r="http://schemas.openxmlformats.org/officeDocument/2006/relationships" r:id="rId59"/>
          <a:extLst>
            <a:ext uri="{FF2B5EF4-FFF2-40B4-BE49-F238E27FC236}">
              <a16:creationId xmlns:a16="http://schemas.microsoft.com/office/drawing/2014/main" id="{0D46782D-9A91-462D-B3F1-33A54F4A5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260889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161925</xdr:colOff>
      <xdr:row>57</xdr:row>
      <xdr:rowOff>161925</xdr:rowOff>
    </xdr:to>
    <xdr:pic>
      <xdr:nvPicPr>
        <xdr:cNvPr id="113" name="Picture 112" descr="Bundesliga">
          <a:extLst>
            <a:ext uri="{FF2B5EF4-FFF2-40B4-BE49-F238E27FC236}">
              <a16:creationId xmlns:a16="http://schemas.microsoft.com/office/drawing/2014/main" id="{FA7C68A0-EAB3-4FEA-A38C-B93BAA3CE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0224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5</xdr:col>
      <xdr:colOff>142875</xdr:colOff>
      <xdr:row>57</xdr:row>
      <xdr:rowOff>142875</xdr:rowOff>
    </xdr:to>
    <xdr:pic>
      <xdr:nvPicPr>
        <xdr:cNvPr id="114" name="Picture 113" descr="Bayern Monachium">
          <a:hlinkClick xmlns:r="http://schemas.openxmlformats.org/officeDocument/2006/relationships" r:id="rId38"/>
          <a:extLst>
            <a:ext uri="{FF2B5EF4-FFF2-40B4-BE49-F238E27FC236}">
              <a16:creationId xmlns:a16="http://schemas.microsoft.com/office/drawing/2014/main" id="{F93FE7A3-8949-4E2A-9CD2-BAC1CF8B3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270224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57</xdr:row>
      <xdr:rowOff>0</xdr:rowOff>
    </xdr:from>
    <xdr:to>
      <xdr:col>7</xdr:col>
      <xdr:colOff>142875</xdr:colOff>
      <xdr:row>57</xdr:row>
      <xdr:rowOff>142875</xdr:rowOff>
    </xdr:to>
    <xdr:pic>
      <xdr:nvPicPr>
        <xdr:cNvPr id="115" name="Picture 114" descr="FC Augsburg">
          <a:hlinkClick xmlns:r="http://schemas.openxmlformats.org/officeDocument/2006/relationships" r:id="rId43"/>
          <a:extLst>
            <a:ext uri="{FF2B5EF4-FFF2-40B4-BE49-F238E27FC236}">
              <a16:creationId xmlns:a16="http://schemas.microsoft.com/office/drawing/2014/main" id="{741D41AA-5452-494A-A5FF-D5509DAB5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270224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161925</xdr:colOff>
      <xdr:row>59</xdr:row>
      <xdr:rowOff>161925</xdr:rowOff>
    </xdr:to>
    <xdr:pic>
      <xdr:nvPicPr>
        <xdr:cNvPr id="116" name="Picture 115" descr="Bundesliga">
          <a:extLst>
            <a:ext uri="{FF2B5EF4-FFF2-40B4-BE49-F238E27FC236}">
              <a16:creationId xmlns:a16="http://schemas.microsoft.com/office/drawing/2014/main" id="{A50B1501-1FF6-4FC4-A1C5-143B5C6A5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0701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142875</xdr:colOff>
      <xdr:row>59</xdr:row>
      <xdr:rowOff>142875</xdr:rowOff>
    </xdr:to>
    <xdr:pic>
      <xdr:nvPicPr>
        <xdr:cNvPr id="117" name="Picture 116" descr="Bayern Monachium">
          <a:hlinkClick xmlns:r="http://schemas.openxmlformats.org/officeDocument/2006/relationships" r:id="rId38"/>
          <a:extLst>
            <a:ext uri="{FF2B5EF4-FFF2-40B4-BE49-F238E27FC236}">
              <a16:creationId xmlns:a16="http://schemas.microsoft.com/office/drawing/2014/main" id="{023269AE-8F93-4E8D-AAE8-6F75C489F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280701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142875</xdr:colOff>
      <xdr:row>59</xdr:row>
      <xdr:rowOff>142875</xdr:rowOff>
    </xdr:to>
    <xdr:pic>
      <xdr:nvPicPr>
        <xdr:cNvPr id="118" name="Picture 117" descr="SV Darmstadt 98">
          <a:hlinkClick xmlns:r="http://schemas.openxmlformats.org/officeDocument/2006/relationships" r:id="rId61"/>
          <a:extLst>
            <a:ext uri="{FF2B5EF4-FFF2-40B4-BE49-F238E27FC236}">
              <a16:creationId xmlns:a16="http://schemas.microsoft.com/office/drawing/2014/main" id="{2CDC2C82-0C7D-4218-BB12-50CC1F33B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280701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161925</xdr:colOff>
      <xdr:row>60</xdr:row>
      <xdr:rowOff>161925</xdr:rowOff>
    </xdr:to>
    <xdr:pic>
      <xdr:nvPicPr>
        <xdr:cNvPr id="119" name="Picture 118" descr="Bundesliga">
          <a:extLst>
            <a:ext uri="{FF2B5EF4-FFF2-40B4-BE49-F238E27FC236}">
              <a16:creationId xmlns:a16="http://schemas.microsoft.com/office/drawing/2014/main" id="{CAB2CD5F-A104-43B7-ABF2-978F879D4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8417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142875</xdr:colOff>
      <xdr:row>60</xdr:row>
      <xdr:rowOff>142875</xdr:rowOff>
    </xdr:to>
    <xdr:pic>
      <xdr:nvPicPr>
        <xdr:cNvPr id="120" name="Picture 119" descr="Bayern Monachium">
          <a:hlinkClick xmlns:r="http://schemas.openxmlformats.org/officeDocument/2006/relationships" r:id="rId38"/>
          <a:extLst>
            <a:ext uri="{FF2B5EF4-FFF2-40B4-BE49-F238E27FC236}">
              <a16:creationId xmlns:a16="http://schemas.microsoft.com/office/drawing/2014/main" id="{6BE2F2DA-7F1E-4695-8C88-08BD996E2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288417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60</xdr:row>
      <xdr:rowOff>0</xdr:rowOff>
    </xdr:from>
    <xdr:to>
      <xdr:col>7</xdr:col>
      <xdr:colOff>142875</xdr:colOff>
      <xdr:row>60</xdr:row>
      <xdr:rowOff>142875</xdr:rowOff>
    </xdr:to>
    <xdr:pic>
      <xdr:nvPicPr>
        <xdr:cNvPr id="121" name="Picture 120" descr="VfL Wolfsburg">
          <a:hlinkClick xmlns:r="http://schemas.openxmlformats.org/officeDocument/2006/relationships" r:id="rId44"/>
          <a:extLst>
            <a:ext uri="{FF2B5EF4-FFF2-40B4-BE49-F238E27FC236}">
              <a16:creationId xmlns:a16="http://schemas.microsoft.com/office/drawing/2014/main" id="{9B46BCAD-94E6-440D-ACF4-E76DE2CBE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288417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161925</xdr:colOff>
      <xdr:row>61</xdr:row>
      <xdr:rowOff>161925</xdr:rowOff>
    </xdr:to>
    <xdr:pic>
      <xdr:nvPicPr>
        <xdr:cNvPr id="122" name="Picture 121" descr="Bundesliga">
          <a:extLst>
            <a:ext uri="{FF2B5EF4-FFF2-40B4-BE49-F238E27FC236}">
              <a16:creationId xmlns:a16="http://schemas.microsoft.com/office/drawing/2014/main" id="{C9E405BA-43C7-4F71-8F7E-38019C8B4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3084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142875</xdr:colOff>
      <xdr:row>61</xdr:row>
      <xdr:rowOff>142875</xdr:rowOff>
    </xdr:to>
    <xdr:pic>
      <xdr:nvPicPr>
        <xdr:cNvPr id="123" name="Picture 122" descr="Bayern Monachium">
          <a:hlinkClick xmlns:r="http://schemas.openxmlformats.org/officeDocument/2006/relationships" r:id="rId38"/>
          <a:extLst>
            <a:ext uri="{FF2B5EF4-FFF2-40B4-BE49-F238E27FC236}">
              <a16:creationId xmlns:a16="http://schemas.microsoft.com/office/drawing/2014/main" id="{EDD8B08F-4200-4AC7-BF4D-19C83967A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293084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142875</xdr:colOff>
      <xdr:row>61</xdr:row>
      <xdr:rowOff>142875</xdr:rowOff>
    </xdr:to>
    <xdr:pic>
      <xdr:nvPicPr>
        <xdr:cNvPr id="124" name="Picture 123" descr="SV Werder Bremen">
          <a:hlinkClick xmlns:r="http://schemas.openxmlformats.org/officeDocument/2006/relationships" r:id="rId63"/>
          <a:extLst>
            <a:ext uri="{FF2B5EF4-FFF2-40B4-BE49-F238E27FC236}">
              <a16:creationId xmlns:a16="http://schemas.microsoft.com/office/drawing/2014/main" id="{99FAA8EA-79BB-42D1-B608-28560843B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293084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161925</xdr:colOff>
      <xdr:row>62</xdr:row>
      <xdr:rowOff>161925</xdr:rowOff>
    </xdr:to>
    <xdr:pic>
      <xdr:nvPicPr>
        <xdr:cNvPr id="125" name="Picture 124" descr="Liga Mistrzów UEFA">
          <a:extLst>
            <a:ext uri="{FF2B5EF4-FFF2-40B4-BE49-F238E27FC236}">
              <a16:creationId xmlns:a16="http://schemas.microsoft.com/office/drawing/2014/main" id="{3B88CDE1-8D23-4083-9F27-6AA9C58BA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88945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142875</xdr:colOff>
      <xdr:row>62</xdr:row>
      <xdr:rowOff>142875</xdr:rowOff>
    </xdr:to>
    <xdr:pic>
      <xdr:nvPicPr>
        <xdr:cNvPr id="126" name="Picture 125" descr="Bayern Monachium">
          <a:hlinkClick xmlns:r="http://schemas.openxmlformats.org/officeDocument/2006/relationships" r:id="rId38"/>
          <a:extLst>
            <a:ext uri="{FF2B5EF4-FFF2-40B4-BE49-F238E27FC236}">
              <a16:creationId xmlns:a16="http://schemas.microsoft.com/office/drawing/2014/main" id="{43BE3134-EDE6-4D6B-9754-835887367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298894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142875</xdr:colOff>
      <xdr:row>62</xdr:row>
      <xdr:rowOff>142875</xdr:rowOff>
    </xdr:to>
    <xdr:pic>
      <xdr:nvPicPr>
        <xdr:cNvPr id="127" name="Picture 126" descr="Juventus Turyn">
          <a:hlinkClick xmlns:r="http://schemas.openxmlformats.org/officeDocument/2006/relationships" r:id="rId64"/>
          <a:extLst>
            <a:ext uri="{FF2B5EF4-FFF2-40B4-BE49-F238E27FC236}">
              <a16:creationId xmlns:a16="http://schemas.microsoft.com/office/drawing/2014/main" id="{4ED7942A-992C-4DC4-9B9F-00C86784F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298894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161925</xdr:colOff>
      <xdr:row>63</xdr:row>
      <xdr:rowOff>161925</xdr:rowOff>
    </xdr:to>
    <xdr:pic>
      <xdr:nvPicPr>
        <xdr:cNvPr id="128" name="Picture 127" descr="Bundesliga">
          <a:extLst>
            <a:ext uri="{FF2B5EF4-FFF2-40B4-BE49-F238E27FC236}">
              <a16:creationId xmlns:a16="http://schemas.microsoft.com/office/drawing/2014/main" id="{030A4461-AD47-4D1D-96A5-8BFBD18A8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2799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142875</xdr:colOff>
      <xdr:row>63</xdr:row>
      <xdr:rowOff>142875</xdr:rowOff>
    </xdr:to>
    <xdr:pic>
      <xdr:nvPicPr>
        <xdr:cNvPr id="129" name="Picture 128" descr="Bayern Monachium">
          <a:hlinkClick xmlns:r="http://schemas.openxmlformats.org/officeDocument/2006/relationships" r:id="rId38"/>
          <a:extLst>
            <a:ext uri="{FF2B5EF4-FFF2-40B4-BE49-F238E27FC236}">
              <a16:creationId xmlns:a16="http://schemas.microsoft.com/office/drawing/2014/main" id="{B3CDAC49-04DE-4472-9E5D-1E71C3FD7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302799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63</xdr:row>
      <xdr:rowOff>0</xdr:rowOff>
    </xdr:from>
    <xdr:to>
      <xdr:col>7</xdr:col>
      <xdr:colOff>142875</xdr:colOff>
      <xdr:row>63</xdr:row>
      <xdr:rowOff>142875</xdr:rowOff>
    </xdr:to>
    <xdr:pic>
      <xdr:nvPicPr>
        <xdr:cNvPr id="130" name="Picture 129" descr="1.FC Köln">
          <a:hlinkClick xmlns:r="http://schemas.openxmlformats.org/officeDocument/2006/relationships" r:id="rId50"/>
          <a:extLst>
            <a:ext uri="{FF2B5EF4-FFF2-40B4-BE49-F238E27FC236}">
              <a16:creationId xmlns:a16="http://schemas.microsoft.com/office/drawing/2014/main" id="{82823B57-7B29-40E7-B426-6D6796387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302799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161925</xdr:colOff>
      <xdr:row>64</xdr:row>
      <xdr:rowOff>161925</xdr:rowOff>
    </xdr:to>
    <xdr:pic>
      <xdr:nvPicPr>
        <xdr:cNvPr id="131" name="Picture 130" descr="Bundesliga">
          <a:extLst>
            <a:ext uri="{FF2B5EF4-FFF2-40B4-BE49-F238E27FC236}">
              <a16:creationId xmlns:a16="http://schemas.microsoft.com/office/drawing/2014/main" id="{6E256EBC-F774-4822-8763-478AF8BF1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7467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5</xdr:col>
      <xdr:colOff>142875</xdr:colOff>
      <xdr:row>64</xdr:row>
      <xdr:rowOff>142875</xdr:rowOff>
    </xdr:to>
    <xdr:pic>
      <xdr:nvPicPr>
        <xdr:cNvPr id="132" name="Picture 131" descr="Bayern Monachium">
          <a:hlinkClick xmlns:r="http://schemas.openxmlformats.org/officeDocument/2006/relationships" r:id="rId38"/>
          <a:extLst>
            <a:ext uri="{FF2B5EF4-FFF2-40B4-BE49-F238E27FC236}">
              <a16:creationId xmlns:a16="http://schemas.microsoft.com/office/drawing/2014/main" id="{EFB64A72-7ABA-495A-BB59-4D724FF43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307467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64</xdr:row>
      <xdr:rowOff>0</xdr:rowOff>
    </xdr:from>
    <xdr:to>
      <xdr:col>7</xdr:col>
      <xdr:colOff>142875</xdr:colOff>
      <xdr:row>64</xdr:row>
      <xdr:rowOff>142875</xdr:rowOff>
    </xdr:to>
    <xdr:pic>
      <xdr:nvPicPr>
        <xdr:cNvPr id="133" name="Picture 132" descr="FC Schalke 04">
          <a:hlinkClick xmlns:r="http://schemas.openxmlformats.org/officeDocument/2006/relationships" r:id="rId66"/>
          <a:extLst>
            <a:ext uri="{FF2B5EF4-FFF2-40B4-BE49-F238E27FC236}">
              <a16:creationId xmlns:a16="http://schemas.microsoft.com/office/drawing/2014/main" id="{FF5F28EC-84C4-4BFA-9613-8DFA7C42E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307467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161925</xdr:colOff>
      <xdr:row>66</xdr:row>
      <xdr:rowOff>161925</xdr:rowOff>
    </xdr:to>
    <xdr:pic>
      <xdr:nvPicPr>
        <xdr:cNvPr id="134" name="Picture 133" descr="Liga Mistrzów UEFA">
          <a:extLst>
            <a:ext uri="{FF2B5EF4-FFF2-40B4-BE49-F238E27FC236}">
              <a16:creationId xmlns:a16="http://schemas.microsoft.com/office/drawing/2014/main" id="{F0ABB53F-5353-4466-B4B0-D64169077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52775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142875</xdr:colOff>
      <xdr:row>66</xdr:row>
      <xdr:rowOff>142875</xdr:rowOff>
    </xdr:to>
    <xdr:pic>
      <xdr:nvPicPr>
        <xdr:cNvPr id="135" name="Picture 134" descr="Bayern Monachium">
          <a:hlinkClick xmlns:r="http://schemas.openxmlformats.org/officeDocument/2006/relationships" r:id="rId38"/>
          <a:extLst>
            <a:ext uri="{FF2B5EF4-FFF2-40B4-BE49-F238E27FC236}">
              <a16:creationId xmlns:a16="http://schemas.microsoft.com/office/drawing/2014/main" id="{99884ED9-F561-4A0E-8963-39594C559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315277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66</xdr:row>
      <xdr:rowOff>0</xdr:rowOff>
    </xdr:from>
    <xdr:to>
      <xdr:col>7</xdr:col>
      <xdr:colOff>142875</xdr:colOff>
      <xdr:row>66</xdr:row>
      <xdr:rowOff>142875</xdr:rowOff>
    </xdr:to>
    <xdr:pic>
      <xdr:nvPicPr>
        <xdr:cNvPr id="136" name="Picture 135" descr="Atlético Madryt">
          <a:hlinkClick xmlns:r="http://schemas.openxmlformats.org/officeDocument/2006/relationships" r:id="rId67"/>
          <a:extLst>
            <a:ext uri="{FF2B5EF4-FFF2-40B4-BE49-F238E27FC236}">
              <a16:creationId xmlns:a16="http://schemas.microsoft.com/office/drawing/2014/main" id="{FEAE4FC1-9424-4101-8634-C79E35E20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315277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161925</xdr:colOff>
      <xdr:row>67</xdr:row>
      <xdr:rowOff>161925</xdr:rowOff>
    </xdr:to>
    <xdr:pic>
      <xdr:nvPicPr>
        <xdr:cNvPr id="137" name="Picture 136" descr="Bundesliga">
          <a:extLst>
            <a:ext uri="{FF2B5EF4-FFF2-40B4-BE49-F238E27FC236}">
              <a16:creationId xmlns:a16="http://schemas.microsoft.com/office/drawing/2014/main" id="{9DAB77A8-051A-44CF-B240-37D705E43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9182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142875</xdr:colOff>
      <xdr:row>67</xdr:row>
      <xdr:rowOff>142875</xdr:rowOff>
    </xdr:to>
    <xdr:pic>
      <xdr:nvPicPr>
        <xdr:cNvPr id="138" name="Picture 137" descr="Bayern Monachium">
          <a:hlinkClick xmlns:r="http://schemas.openxmlformats.org/officeDocument/2006/relationships" r:id="rId38"/>
          <a:extLst>
            <a:ext uri="{FF2B5EF4-FFF2-40B4-BE49-F238E27FC236}">
              <a16:creationId xmlns:a16="http://schemas.microsoft.com/office/drawing/2014/main" id="{C74027E7-C962-47DE-88B6-287D5E4C2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319182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142875</xdr:colOff>
      <xdr:row>67</xdr:row>
      <xdr:rowOff>142875</xdr:rowOff>
    </xdr:to>
    <xdr:pic>
      <xdr:nvPicPr>
        <xdr:cNvPr id="139" name="Picture 138" descr="FC Ingolstadt 04">
          <a:hlinkClick xmlns:r="http://schemas.openxmlformats.org/officeDocument/2006/relationships" r:id="rId57"/>
          <a:extLst>
            <a:ext uri="{FF2B5EF4-FFF2-40B4-BE49-F238E27FC236}">
              <a16:creationId xmlns:a16="http://schemas.microsoft.com/office/drawing/2014/main" id="{4C5D0D5A-B20F-4F4F-B96C-71768D5C1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319182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161925</xdr:colOff>
      <xdr:row>69</xdr:row>
      <xdr:rowOff>161925</xdr:rowOff>
    </xdr:to>
    <xdr:pic>
      <xdr:nvPicPr>
        <xdr:cNvPr id="140" name="Picture 139" descr="Bundesliga">
          <a:extLst>
            <a:ext uri="{FF2B5EF4-FFF2-40B4-BE49-F238E27FC236}">
              <a16:creationId xmlns:a16="http://schemas.microsoft.com/office/drawing/2014/main" id="{BD9EBE39-BE89-4713-80CD-B3D354C9F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9660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69</xdr:row>
      <xdr:rowOff>0</xdr:rowOff>
    </xdr:from>
    <xdr:to>
      <xdr:col>5</xdr:col>
      <xdr:colOff>142875</xdr:colOff>
      <xdr:row>69</xdr:row>
      <xdr:rowOff>142875</xdr:rowOff>
    </xdr:to>
    <xdr:pic>
      <xdr:nvPicPr>
        <xdr:cNvPr id="141" name="Picture 140" descr="Bayern Monachium">
          <a:hlinkClick xmlns:r="http://schemas.openxmlformats.org/officeDocument/2006/relationships" r:id="rId38"/>
          <a:extLst>
            <a:ext uri="{FF2B5EF4-FFF2-40B4-BE49-F238E27FC236}">
              <a16:creationId xmlns:a16="http://schemas.microsoft.com/office/drawing/2014/main" id="{A72AE7C7-1336-4ADB-9C69-8940FB676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329660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142875</xdr:colOff>
      <xdr:row>69</xdr:row>
      <xdr:rowOff>142875</xdr:rowOff>
    </xdr:to>
    <xdr:pic>
      <xdr:nvPicPr>
        <xdr:cNvPr id="142" name="Picture 141" descr="Hannover 96">
          <a:hlinkClick xmlns:r="http://schemas.openxmlformats.org/officeDocument/2006/relationships" r:id="rId69"/>
          <a:extLst>
            <a:ext uri="{FF2B5EF4-FFF2-40B4-BE49-F238E27FC236}">
              <a16:creationId xmlns:a16="http://schemas.microsoft.com/office/drawing/2014/main" id="{0B4B2972-BE9F-48C4-824F-66EEF3FDB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329660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161925</xdr:colOff>
      <xdr:row>71</xdr:row>
      <xdr:rowOff>161925</xdr:rowOff>
    </xdr:to>
    <xdr:pic>
      <xdr:nvPicPr>
        <xdr:cNvPr id="143" name="Picture 142" descr="DFB-Pokal">
          <a:extLst>
            <a:ext uri="{FF2B5EF4-FFF2-40B4-BE49-F238E27FC236}">
              <a16:creationId xmlns:a16="http://schemas.microsoft.com/office/drawing/2014/main" id="{BDD99E49-726D-4968-92DD-D829EACEA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6327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5</xdr:col>
      <xdr:colOff>142875</xdr:colOff>
      <xdr:row>71</xdr:row>
      <xdr:rowOff>142875</xdr:rowOff>
    </xdr:to>
    <xdr:pic>
      <xdr:nvPicPr>
        <xdr:cNvPr id="144" name="Picture 143" descr="Bayern Monachium">
          <a:hlinkClick xmlns:r="http://schemas.openxmlformats.org/officeDocument/2006/relationships" r:id="rId70"/>
          <a:extLst>
            <a:ext uri="{FF2B5EF4-FFF2-40B4-BE49-F238E27FC236}">
              <a16:creationId xmlns:a16="http://schemas.microsoft.com/office/drawing/2014/main" id="{B9231CA5-2C81-4DDB-9376-40850FDA2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336327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71</xdr:row>
      <xdr:rowOff>0</xdr:rowOff>
    </xdr:from>
    <xdr:to>
      <xdr:col>7</xdr:col>
      <xdr:colOff>142875</xdr:colOff>
      <xdr:row>71</xdr:row>
      <xdr:rowOff>142875</xdr:rowOff>
    </xdr:to>
    <xdr:pic>
      <xdr:nvPicPr>
        <xdr:cNvPr id="145" name="Picture 144" descr="FC Carl Zeiss Jena">
          <a:hlinkClick xmlns:r="http://schemas.openxmlformats.org/officeDocument/2006/relationships" r:id="rId71"/>
          <a:extLst>
            <a:ext uri="{FF2B5EF4-FFF2-40B4-BE49-F238E27FC236}">
              <a16:creationId xmlns:a16="http://schemas.microsoft.com/office/drawing/2014/main" id="{9FEBD3D2-782C-4903-9396-8F139C9F2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336327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161925</xdr:colOff>
      <xdr:row>74</xdr:row>
      <xdr:rowOff>161925</xdr:rowOff>
    </xdr:to>
    <xdr:pic>
      <xdr:nvPicPr>
        <xdr:cNvPr id="146" name="Picture 145" descr="Bundesliga">
          <a:extLst>
            <a:ext uri="{FF2B5EF4-FFF2-40B4-BE49-F238E27FC236}">
              <a16:creationId xmlns:a16="http://schemas.microsoft.com/office/drawing/2014/main" id="{F22DFA06-96BD-4029-B6AA-F917A11A9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14725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142875</xdr:colOff>
      <xdr:row>74</xdr:row>
      <xdr:rowOff>142875</xdr:rowOff>
    </xdr:to>
    <xdr:pic>
      <xdr:nvPicPr>
        <xdr:cNvPr id="147" name="Picture 146" descr="Bayern Monachium">
          <a:hlinkClick xmlns:r="http://schemas.openxmlformats.org/officeDocument/2006/relationships" r:id="rId70"/>
          <a:extLst>
            <a:ext uri="{FF2B5EF4-FFF2-40B4-BE49-F238E27FC236}">
              <a16:creationId xmlns:a16="http://schemas.microsoft.com/office/drawing/2014/main" id="{87F765BB-398E-4F61-8783-26FCD75B5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351472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142875</xdr:colOff>
      <xdr:row>74</xdr:row>
      <xdr:rowOff>142875</xdr:rowOff>
    </xdr:to>
    <xdr:pic>
      <xdr:nvPicPr>
        <xdr:cNvPr id="148" name="Picture 147" descr="SV Werder Bremen">
          <a:hlinkClick xmlns:r="http://schemas.openxmlformats.org/officeDocument/2006/relationships" r:id="rId73"/>
          <a:extLst>
            <a:ext uri="{FF2B5EF4-FFF2-40B4-BE49-F238E27FC236}">
              <a16:creationId xmlns:a16="http://schemas.microsoft.com/office/drawing/2014/main" id="{6548599E-AB07-400F-A345-0BA814F22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351472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161925</xdr:colOff>
      <xdr:row>77</xdr:row>
      <xdr:rowOff>161925</xdr:rowOff>
    </xdr:to>
    <xdr:pic>
      <xdr:nvPicPr>
        <xdr:cNvPr id="149" name="Picture 148" descr="Bundesliga">
          <a:extLst>
            <a:ext uri="{FF2B5EF4-FFF2-40B4-BE49-F238E27FC236}">
              <a16:creationId xmlns:a16="http://schemas.microsoft.com/office/drawing/2014/main" id="{9D80577D-FE75-4644-A57B-01A9CEC4D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3950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142875</xdr:colOff>
      <xdr:row>77</xdr:row>
      <xdr:rowOff>142875</xdr:rowOff>
    </xdr:to>
    <xdr:pic>
      <xdr:nvPicPr>
        <xdr:cNvPr id="150" name="Picture 149" descr="Bayern Monachium">
          <a:hlinkClick xmlns:r="http://schemas.openxmlformats.org/officeDocument/2006/relationships" r:id="rId70"/>
          <a:extLst>
            <a:ext uri="{FF2B5EF4-FFF2-40B4-BE49-F238E27FC236}">
              <a16:creationId xmlns:a16="http://schemas.microsoft.com/office/drawing/2014/main" id="{77723F9A-F38C-4298-8815-6A36E5515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363950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142875</xdr:colOff>
      <xdr:row>77</xdr:row>
      <xdr:rowOff>142875</xdr:rowOff>
    </xdr:to>
    <xdr:pic>
      <xdr:nvPicPr>
        <xdr:cNvPr id="151" name="Picture 150" descr="FC Schalke 04">
          <a:hlinkClick xmlns:r="http://schemas.openxmlformats.org/officeDocument/2006/relationships" r:id="rId74"/>
          <a:extLst>
            <a:ext uri="{FF2B5EF4-FFF2-40B4-BE49-F238E27FC236}">
              <a16:creationId xmlns:a16="http://schemas.microsoft.com/office/drawing/2014/main" id="{F10BAE5D-3CD2-4EC8-B1BF-B576321CE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363950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161925</xdr:colOff>
      <xdr:row>78</xdr:row>
      <xdr:rowOff>161925</xdr:rowOff>
    </xdr:to>
    <xdr:pic>
      <xdr:nvPicPr>
        <xdr:cNvPr id="152" name="Picture 151" descr="Liga Mistrzów UEFA">
          <a:extLst>
            <a:ext uri="{FF2B5EF4-FFF2-40B4-BE49-F238E27FC236}">
              <a16:creationId xmlns:a16="http://schemas.microsoft.com/office/drawing/2014/main" id="{FBC3A638-74F9-40C1-8E1B-0712127A6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97605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142875</xdr:colOff>
      <xdr:row>78</xdr:row>
      <xdr:rowOff>142875</xdr:rowOff>
    </xdr:to>
    <xdr:pic>
      <xdr:nvPicPr>
        <xdr:cNvPr id="153" name="Picture 152" descr="Bayern Monachium">
          <a:hlinkClick xmlns:r="http://schemas.openxmlformats.org/officeDocument/2006/relationships" r:id="rId70"/>
          <a:extLst>
            <a:ext uri="{FF2B5EF4-FFF2-40B4-BE49-F238E27FC236}">
              <a16:creationId xmlns:a16="http://schemas.microsoft.com/office/drawing/2014/main" id="{E8110C29-A955-4076-BD97-B73590564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369760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78</xdr:row>
      <xdr:rowOff>0</xdr:rowOff>
    </xdr:from>
    <xdr:to>
      <xdr:col>7</xdr:col>
      <xdr:colOff>142875</xdr:colOff>
      <xdr:row>78</xdr:row>
      <xdr:rowOff>142875</xdr:rowOff>
    </xdr:to>
    <xdr:pic>
      <xdr:nvPicPr>
        <xdr:cNvPr id="154" name="Picture 153" descr="FK Rostov">
          <a:hlinkClick xmlns:r="http://schemas.openxmlformats.org/officeDocument/2006/relationships" r:id="rId75"/>
          <a:extLst>
            <a:ext uri="{FF2B5EF4-FFF2-40B4-BE49-F238E27FC236}">
              <a16:creationId xmlns:a16="http://schemas.microsoft.com/office/drawing/2014/main" id="{F24D27B4-8EF1-4548-A863-117C62D42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369760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161925</xdr:colOff>
      <xdr:row>79</xdr:row>
      <xdr:rowOff>161925</xdr:rowOff>
    </xdr:to>
    <xdr:pic>
      <xdr:nvPicPr>
        <xdr:cNvPr id="155" name="Picture 154" descr="Bundesliga">
          <a:extLst>
            <a:ext uri="{FF2B5EF4-FFF2-40B4-BE49-F238E27FC236}">
              <a16:creationId xmlns:a16="http://schemas.microsoft.com/office/drawing/2014/main" id="{AA99BA97-9A40-4103-A8B7-FA20C28F9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3665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142875</xdr:colOff>
      <xdr:row>79</xdr:row>
      <xdr:rowOff>142875</xdr:rowOff>
    </xdr:to>
    <xdr:pic>
      <xdr:nvPicPr>
        <xdr:cNvPr id="156" name="Picture 155" descr="Bayern Monachium">
          <a:hlinkClick xmlns:r="http://schemas.openxmlformats.org/officeDocument/2006/relationships" r:id="rId70"/>
          <a:extLst>
            <a:ext uri="{FF2B5EF4-FFF2-40B4-BE49-F238E27FC236}">
              <a16:creationId xmlns:a16="http://schemas.microsoft.com/office/drawing/2014/main" id="{A8CD342A-371F-4EA2-B0B4-BA6E339D9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373665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142875</xdr:colOff>
      <xdr:row>79</xdr:row>
      <xdr:rowOff>142875</xdr:rowOff>
    </xdr:to>
    <xdr:pic>
      <xdr:nvPicPr>
        <xdr:cNvPr id="157" name="Picture 156" descr="FC Ingolstadt 04">
          <a:hlinkClick xmlns:r="http://schemas.openxmlformats.org/officeDocument/2006/relationships" r:id="rId77"/>
          <a:extLst>
            <a:ext uri="{FF2B5EF4-FFF2-40B4-BE49-F238E27FC236}">
              <a16:creationId xmlns:a16="http://schemas.microsoft.com/office/drawing/2014/main" id="{30CA11B6-4745-4D14-A291-7E76B69E1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373665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161925</xdr:colOff>
      <xdr:row>80</xdr:row>
      <xdr:rowOff>161925</xdr:rowOff>
    </xdr:to>
    <xdr:pic>
      <xdr:nvPicPr>
        <xdr:cNvPr id="158" name="Picture 157" descr="Liga Mistrzów UEFA">
          <a:extLst>
            <a:ext uri="{FF2B5EF4-FFF2-40B4-BE49-F238E27FC236}">
              <a16:creationId xmlns:a16="http://schemas.microsoft.com/office/drawing/2014/main" id="{478A160A-ADF2-481B-895A-D5B2D844F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9476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142875</xdr:colOff>
      <xdr:row>80</xdr:row>
      <xdr:rowOff>142875</xdr:rowOff>
    </xdr:to>
    <xdr:pic>
      <xdr:nvPicPr>
        <xdr:cNvPr id="159" name="Picture 158" descr="Bayern Monachium">
          <a:hlinkClick xmlns:r="http://schemas.openxmlformats.org/officeDocument/2006/relationships" r:id="rId70"/>
          <a:extLst>
            <a:ext uri="{FF2B5EF4-FFF2-40B4-BE49-F238E27FC236}">
              <a16:creationId xmlns:a16="http://schemas.microsoft.com/office/drawing/2014/main" id="{453C0CED-23D5-4959-B0CC-8916855A1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379476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80</xdr:row>
      <xdr:rowOff>0</xdr:rowOff>
    </xdr:from>
    <xdr:to>
      <xdr:col>7</xdr:col>
      <xdr:colOff>142875</xdr:colOff>
      <xdr:row>80</xdr:row>
      <xdr:rowOff>142875</xdr:rowOff>
    </xdr:to>
    <xdr:pic>
      <xdr:nvPicPr>
        <xdr:cNvPr id="160" name="Picture 159" descr="PSV Eindhoven">
          <a:hlinkClick xmlns:r="http://schemas.openxmlformats.org/officeDocument/2006/relationships" r:id="rId78"/>
          <a:extLst>
            <a:ext uri="{FF2B5EF4-FFF2-40B4-BE49-F238E27FC236}">
              <a16:creationId xmlns:a16="http://schemas.microsoft.com/office/drawing/2014/main" id="{B62604CE-2C33-40F4-8702-B517ED222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379476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161925</xdr:colOff>
      <xdr:row>81</xdr:row>
      <xdr:rowOff>161925</xdr:rowOff>
    </xdr:to>
    <xdr:pic>
      <xdr:nvPicPr>
        <xdr:cNvPr id="161" name="Picture 160" descr="Bundesliga">
          <a:extLst>
            <a:ext uri="{FF2B5EF4-FFF2-40B4-BE49-F238E27FC236}">
              <a16:creationId xmlns:a16="http://schemas.microsoft.com/office/drawing/2014/main" id="{3C7D5317-B56D-4C78-8A62-E9C6C6D51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5286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142875</xdr:colOff>
      <xdr:row>81</xdr:row>
      <xdr:rowOff>142875</xdr:rowOff>
    </xdr:to>
    <xdr:pic>
      <xdr:nvPicPr>
        <xdr:cNvPr id="162" name="Picture 161" descr="Bayern Monachium">
          <a:hlinkClick xmlns:r="http://schemas.openxmlformats.org/officeDocument/2006/relationships" r:id="rId70"/>
          <a:extLst>
            <a:ext uri="{FF2B5EF4-FFF2-40B4-BE49-F238E27FC236}">
              <a16:creationId xmlns:a16="http://schemas.microsoft.com/office/drawing/2014/main" id="{0430FA15-A58D-4E1D-B61A-468FA0D7C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385286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142875</xdr:colOff>
      <xdr:row>81</xdr:row>
      <xdr:rowOff>142875</xdr:rowOff>
    </xdr:to>
    <xdr:pic>
      <xdr:nvPicPr>
        <xdr:cNvPr id="163" name="Picture 162" descr="FC Augsburg">
          <a:hlinkClick xmlns:r="http://schemas.openxmlformats.org/officeDocument/2006/relationships" r:id="rId80"/>
          <a:extLst>
            <a:ext uri="{FF2B5EF4-FFF2-40B4-BE49-F238E27FC236}">
              <a16:creationId xmlns:a16="http://schemas.microsoft.com/office/drawing/2014/main" id="{D271E521-08F7-44B8-A917-F8CBA78B4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385286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161925</xdr:colOff>
      <xdr:row>83</xdr:row>
      <xdr:rowOff>161925</xdr:rowOff>
    </xdr:to>
    <xdr:pic>
      <xdr:nvPicPr>
        <xdr:cNvPr id="164" name="Picture 163" descr="Liga Mistrzów UEFA">
          <a:extLst>
            <a:ext uri="{FF2B5EF4-FFF2-40B4-BE49-F238E27FC236}">
              <a16:creationId xmlns:a16="http://schemas.microsoft.com/office/drawing/2014/main" id="{D1463536-5A2E-4578-A300-67316E7BE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763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142875</xdr:colOff>
      <xdr:row>83</xdr:row>
      <xdr:rowOff>142875</xdr:rowOff>
    </xdr:to>
    <xdr:pic>
      <xdr:nvPicPr>
        <xdr:cNvPr id="165" name="Picture 164" descr="Bayern Monachium">
          <a:hlinkClick xmlns:r="http://schemas.openxmlformats.org/officeDocument/2006/relationships" r:id="rId70"/>
          <a:extLst>
            <a:ext uri="{FF2B5EF4-FFF2-40B4-BE49-F238E27FC236}">
              <a16:creationId xmlns:a16="http://schemas.microsoft.com/office/drawing/2014/main" id="{4D37A9CC-F7D5-4ABF-BC59-EFD989ED3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395763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83</xdr:row>
      <xdr:rowOff>0</xdr:rowOff>
    </xdr:from>
    <xdr:to>
      <xdr:col>7</xdr:col>
      <xdr:colOff>142875</xdr:colOff>
      <xdr:row>83</xdr:row>
      <xdr:rowOff>142875</xdr:rowOff>
    </xdr:to>
    <xdr:pic>
      <xdr:nvPicPr>
        <xdr:cNvPr id="166" name="Picture 165" descr="PSV Eindhoven">
          <a:hlinkClick xmlns:r="http://schemas.openxmlformats.org/officeDocument/2006/relationships" r:id="rId78"/>
          <a:extLst>
            <a:ext uri="{FF2B5EF4-FFF2-40B4-BE49-F238E27FC236}">
              <a16:creationId xmlns:a16="http://schemas.microsoft.com/office/drawing/2014/main" id="{8AB4D294-115C-41EC-A55C-1C4BAB861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395763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161925</xdr:colOff>
      <xdr:row>85</xdr:row>
      <xdr:rowOff>161925</xdr:rowOff>
    </xdr:to>
    <xdr:pic>
      <xdr:nvPicPr>
        <xdr:cNvPr id="167" name="Picture 166" descr="Bundesliga">
          <a:extLst>
            <a:ext uri="{FF2B5EF4-FFF2-40B4-BE49-F238E27FC236}">
              <a16:creationId xmlns:a16="http://schemas.microsoft.com/office/drawing/2014/main" id="{4B361B5B-78AD-493E-AD46-17AA76F0C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6241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142875</xdr:colOff>
      <xdr:row>85</xdr:row>
      <xdr:rowOff>142875</xdr:rowOff>
    </xdr:to>
    <xdr:pic>
      <xdr:nvPicPr>
        <xdr:cNvPr id="168" name="Picture 167" descr="Bayern Monachium">
          <a:hlinkClick xmlns:r="http://schemas.openxmlformats.org/officeDocument/2006/relationships" r:id="rId70"/>
          <a:extLst>
            <a:ext uri="{FF2B5EF4-FFF2-40B4-BE49-F238E27FC236}">
              <a16:creationId xmlns:a16="http://schemas.microsoft.com/office/drawing/2014/main" id="{3E4C9DBC-93D9-4B92-90DD-BF23742A1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406241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85</xdr:row>
      <xdr:rowOff>0</xdr:rowOff>
    </xdr:from>
    <xdr:to>
      <xdr:col>7</xdr:col>
      <xdr:colOff>142875</xdr:colOff>
      <xdr:row>85</xdr:row>
      <xdr:rowOff>142875</xdr:rowOff>
    </xdr:to>
    <xdr:pic>
      <xdr:nvPicPr>
        <xdr:cNvPr id="169" name="Picture 168" descr="1.FSV Mainz 05">
          <a:hlinkClick xmlns:r="http://schemas.openxmlformats.org/officeDocument/2006/relationships" r:id="rId81"/>
          <a:extLst>
            <a:ext uri="{FF2B5EF4-FFF2-40B4-BE49-F238E27FC236}">
              <a16:creationId xmlns:a16="http://schemas.microsoft.com/office/drawing/2014/main" id="{DFEF8E38-2AD8-470E-A323-250B5E35E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406241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161925</xdr:colOff>
      <xdr:row>87</xdr:row>
      <xdr:rowOff>161925</xdr:rowOff>
    </xdr:to>
    <xdr:pic>
      <xdr:nvPicPr>
        <xdr:cNvPr id="170" name="Picture 169" descr="Liga Mistrzów UEFA">
          <a:extLst>
            <a:ext uri="{FF2B5EF4-FFF2-40B4-BE49-F238E27FC236}">
              <a16:creationId xmlns:a16="http://schemas.microsoft.com/office/drawing/2014/main" id="{6759BB63-66F1-47CF-A183-0FCFD1B5F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6718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142875</xdr:colOff>
      <xdr:row>87</xdr:row>
      <xdr:rowOff>142875</xdr:rowOff>
    </xdr:to>
    <xdr:pic>
      <xdr:nvPicPr>
        <xdr:cNvPr id="171" name="Picture 170" descr="Bayern Monachium">
          <a:hlinkClick xmlns:r="http://schemas.openxmlformats.org/officeDocument/2006/relationships" r:id="rId70"/>
          <a:extLst>
            <a:ext uri="{FF2B5EF4-FFF2-40B4-BE49-F238E27FC236}">
              <a16:creationId xmlns:a16="http://schemas.microsoft.com/office/drawing/2014/main" id="{45DE0644-81B3-4D17-819F-25A9C4443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416718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87</xdr:row>
      <xdr:rowOff>0</xdr:rowOff>
    </xdr:from>
    <xdr:to>
      <xdr:col>7</xdr:col>
      <xdr:colOff>142875</xdr:colOff>
      <xdr:row>87</xdr:row>
      <xdr:rowOff>142875</xdr:rowOff>
    </xdr:to>
    <xdr:pic>
      <xdr:nvPicPr>
        <xdr:cNvPr id="172" name="Picture 171" descr="Atlético Madryt">
          <a:hlinkClick xmlns:r="http://schemas.openxmlformats.org/officeDocument/2006/relationships" r:id="rId82"/>
          <a:extLst>
            <a:ext uri="{FF2B5EF4-FFF2-40B4-BE49-F238E27FC236}">
              <a16:creationId xmlns:a16="http://schemas.microsoft.com/office/drawing/2014/main" id="{B3D71DF8-0CF3-412C-A3A2-8EB82DCD0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416718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161925</xdr:colOff>
      <xdr:row>88</xdr:row>
      <xdr:rowOff>161925</xdr:rowOff>
    </xdr:to>
    <xdr:pic>
      <xdr:nvPicPr>
        <xdr:cNvPr id="173" name="Picture 172" descr="Bundesliga">
          <a:extLst>
            <a:ext uri="{FF2B5EF4-FFF2-40B4-BE49-F238E27FC236}">
              <a16:creationId xmlns:a16="http://schemas.microsoft.com/office/drawing/2014/main" id="{9A22BB75-2288-40B2-8B25-2734B5537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1386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88</xdr:row>
      <xdr:rowOff>0</xdr:rowOff>
    </xdr:from>
    <xdr:to>
      <xdr:col>5</xdr:col>
      <xdr:colOff>142875</xdr:colOff>
      <xdr:row>88</xdr:row>
      <xdr:rowOff>142875</xdr:rowOff>
    </xdr:to>
    <xdr:pic>
      <xdr:nvPicPr>
        <xdr:cNvPr id="174" name="Picture 173" descr="Bayern Monachium">
          <a:hlinkClick xmlns:r="http://schemas.openxmlformats.org/officeDocument/2006/relationships" r:id="rId70"/>
          <a:extLst>
            <a:ext uri="{FF2B5EF4-FFF2-40B4-BE49-F238E27FC236}">
              <a16:creationId xmlns:a16="http://schemas.microsoft.com/office/drawing/2014/main" id="{2D966106-25E5-41BD-B060-495880D61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421386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88</xdr:row>
      <xdr:rowOff>0</xdr:rowOff>
    </xdr:from>
    <xdr:to>
      <xdr:col>7</xdr:col>
      <xdr:colOff>142875</xdr:colOff>
      <xdr:row>88</xdr:row>
      <xdr:rowOff>142875</xdr:rowOff>
    </xdr:to>
    <xdr:pic>
      <xdr:nvPicPr>
        <xdr:cNvPr id="175" name="Picture 174" descr="VfL Wolfsburg">
          <a:hlinkClick xmlns:r="http://schemas.openxmlformats.org/officeDocument/2006/relationships" r:id="rId83"/>
          <a:extLst>
            <a:ext uri="{FF2B5EF4-FFF2-40B4-BE49-F238E27FC236}">
              <a16:creationId xmlns:a16="http://schemas.microsoft.com/office/drawing/2014/main" id="{22DE4E06-A6E1-4B93-8B83-011B78852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421386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161925</xdr:colOff>
      <xdr:row>90</xdr:row>
      <xdr:rowOff>161925</xdr:rowOff>
    </xdr:to>
    <xdr:pic>
      <xdr:nvPicPr>
        <xdr:cNvPr id="176" name="Picture 175" descr="Bundesliga">
          <a:extLst>
            <a:ext uri="{FF2B5EF4-FFF2-40B4-BE49-F238E27FC236}">
              <a16:creationId xmlns:a16="http://schemas.microsoft.com/office/drawing/2014/main" id="{F91CB8E4-003C-4B6C-AB4D-22E1D7ECA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91965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142875</xdr:colOff>
      <xdr:row>90</xdr:row>
      <xdr:rowOff>142875</xdr:rowOff>
    </xdr:to>
    <xdr:pic>
      <xdr:nvPicPr>
        <xdr:cNvPr id="177" name="Picture 176" descr="Bayern Monachium">
          <a:hlinkClick xmlns:r="http://schemas.openxmlformats.org/officeDocument/2006/relationships" r:id="rId70"/>
          <a:extLst>
            <a:ext uri="{FF2B5EF4-FFF2-40B4-BE49-F238E27FC236}">
              <a16:creationId xmlns:a16="http://schemas.microsoft.com/office/drawing/2014/main" id="{2F735C25-04AA-4A50-978D-6AB9E0BF8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429196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90</xdr:row>
      <xdr:rowOff>0</xdr:rowOff>
    </xdr:from>
    <xdr:to>
      <xdr:col>7</xdr:col>
      <xdr:colOff>142875</xdr:colOff>
      <xdr:row>90</xdr:row>
      <xdr:rowOff>142875</xdr:rowOff>
    </xdr:to>
    <xdr:pic>
      <xdr:nvPicPr>
        <xdr:cNvPr id="178" name="Picture 177" descr="RasenBallsport Leipzig">
          <a:hlinkClick xmlns:r="http://schemas.openxmlformats.org/officeDocument/2006/relationships" r:id="rId84"/>
          <a:extLst>
            <a:ext uri="{FF2B5EF4-FFF2-40B4-BE49-F238E27FC236}">
              <a16:creationId xmlns:a16="http://schemas.microsoft.com/office/drawing/2014/main" id="{EC0AC657-905E-40F6-A4EF-F27E26122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429196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161925</xdr:colOff>
      <xdr:row>91</xdr:row>
      <xdr:rowOff>161925</xdr:rowOff>
    </xdr:to>
    <xdr:pic>
      <xdr:nvPicPr>
        <xdr:cNvPr id="179" name="Picture 178" descr="Bundesliga">
          <a:extLst>
            <a:ext uri="{FF2B5EF4-FFF2-40B4-BE49-F238E27FC236}">
              <a16:creationId xmlns:a16="http://schemas.microsoft.com/office/drawing/2014/main" id="{3E0A4190-4402-49CB-B4A5-05FA66BBD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5006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91</xdr:row>
      <xdr:rowOff>0</xdr:rowOff>
    </xdr:from>
    <xdr:to>
      <xdr:col>5</xdr:col>
      <xdr:colOff>142875</xdr:colOff>
      <xdr:row>91</xdr:row>
      <xdr:rowOff>142875</xdr:rowOff>
    </xdr:to>
    <xdr:pic>
      <xdr:nvPicPr>
        <xdr:cNvPr id="180" name="Picture 179" descr="Bayern Monachium">
          <a:hlinkClick xmlns:r="http://schemas.openxmlformats.org/officeDocument/2006/relationships" r:id="rId70"/>
          <a:extLst>
            <a:ext uri="{FF2B5EF4-FFF2-40B4-BE49-F238E27FC236}">
              <a16:creationId xmlns:a16="http://schemas.microsoft.com/office/drawing/2014/main" id="{482CE340-452D-4ECD-832E-F4F392D49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435006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91</xdr:row>
      <xdr:rowOff>0</xdr:rowOff>
    </xdr:from>
    <xdr:to>
      <xdr:col>7</xdr:col>
      <xdr:colOff>142875</xdr:colOff>
      <xdr:row>91</xdr:row>
      <xdr:rowOff>142875</xdr:rowOff>
    </xdr:to>
    <xdr:pic>
      <xdr:nvPicPr>
        <xdr:cNvPr id="181" name="Picture 180" descr="SC Freiburg">
          <a:hlinkClick xmlns:r="http://schemas.openxmlformats.org/officeDocument/2006/relationships" r:id="rId86"/>
          <a:extLst>
            <a:ext uri="{FF2B5EF4-FFF2-40B4-BE49-F238E27FC236}">
              <a16:creationId xmlns:a16="http://schemas.microsoft.com/office/drawing/2014/main" id="{DC0D13A5-465F-4921-ADCB-9F51718BB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435006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161925</xdr:colOff>
      <xdr:row>93</xdr:row>
      <xdr:rowOff>161925</xdr:rowOff>
    </xdr:to>
    <xdr:pic>
      <xdr:nvPicPr>
        <xdr:cNvPr id="182" name="Picture 181" descr="Bundesliga">
          <a:extLst>
            <a:ext uri="{FF2B5EF4-FFF2-40B4-BE49-F238E27FC236}">
              <a16:creationId xmlns:a16="http://schemas.microsoft.com/office/drawing/2014/main" id="{706E0464-00A5-47A6-93DC-CF91C1DD2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4722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142875</xdr:colOff>
      <xdr:row>93</xdr:row>
      <xdr:rowOff>142875</xdr:rowOff>
    </xdr:to>
    <xdr:pic>
      <xdr:nvPicPr>
        <xdr:cNvPr id="183" name="Picture 182" descr="Bayern Monachium">
          <a:hlinkClick xmlns:r="http://schemas.openxmlformats.org/officeDocument/2006/relationships" r:id="rId70"/>
          <a:extLst>
            <a:ext uri="{FF2B5EF4-FFF2-40B4-BE49-F238E27FC236}">
              <a16:creationId xmlns:a16="http://schemas.microsoft.com/office/drawing/2014/main" id="{56AE66BA-2995-4502-863A-FB421863B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444722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142875</xdr:colOff>
      <xdr:row>93</xdr:row>
      <xdr:rowOff>142875</xdr:rowOff>
    </xdr:to>
    <xdr:pic>
      <xdr:nvPicPr>
        <xdr:cNvPr id="184" name="Picture 183" descr="FC Schalke 04">
          <a:hlinkClick xmlns:r="http://schemas.openxmlformats.org/officeDocument/2006/relationships" r:id="rId74"/>
          <a:extLst>
            <a:ext uri="{FF2B5EF4-FFF2-40B4-BE49-F238E27FC236}">
              <a16:creationId xmlns:a16="http://schemas.microsoft.com/office/drawing/2014/main" id="{51B2F728-E5C9-4C1D-A2B9-9AB9D6F98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444722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161925</xdr:colOff>
      <xdr:row>94</xdr:row>
      <xdr:rowOff>161925</xdr:rowOff>
    </xdr:to>
    <xdr:pic>
      <xdr:nvPicPr>
        <xdr:cNvPr id="185" name="Picture 184" descr="Liga Mistrzów UEFA">
          <a:extLst>
            <a:ext uri="{FF2B5EF4-FFF2-40B4-BE49-F238E27FC236}">
              <a16:creationId xmlns:a16="http://schemas.microsoft.com/office/drawing/2014/main" id="{2519A08C-C4A4-4629-BB37-3829B32F5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05325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142875</xdr:colOff>
      <xdr:row>94</xdr:row>
      <xdr:rowOff>142875</xdr:rowOff>
    </xdr:to>
    <xdr:pic>
      <xdr:nvPicPr>
        <xdr:cNvPr id="186" name="Picture 185" descr="Bayern Monachium">
          <a:hlinkClick xmlns:r="http://schemas.openxmlformats.org/officeDocument/2006/relationships" r:id="rId70"/>
          <a:extLst>
            <a:ext uri="{FF2B5EF4-FFF2-40B4-BE49-F238E27FC236}">
              <a16:creationId xmlns:a16="http://schemas.microsoft.com/office/drawing/2014/main" id="{F7E17CCE-F1F6-4360-9A66-A8C3BE95A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450532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142875</xdr:colOff>
      <xdr:row>94</xdr:row>
      <xdr:rowOff>142875</xdr:rowOff>
    </xdr:to>
    <xdr:pic>
      <xdr:nvPicPr>
        <xdr:cNvPr id="187" name="Picture 186" descr="FC Arsenal">
          <a:hlinkClick xmlns:r="http://schemas.openxmlformats.org/officeDocument/2006/relationships" r:id="rId88"/>
          <a:extLst>
            <a:ext uri="{FF2B5EF4-FFF2-40B4-BE49-F238E27FC236}">
              <a16:creationId xmlns:a16="http://schemas.microsoft.com/office/drawing/2014/main" id="{4FDAA032-99B5-44DF-9DD8-8B34DB2C7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450532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161925</xdr:colOff>
      <xdr:row>95</xdr:row>
      <xdr:rowOff>161925</xdr:rowOff>
    </xdr:to>
    <xdr:pic>
      <xdr:nvPicPr>
        <xdr:cNvPr id="188" name="Picture 187" descr="Bundesliga">
          <a:extLst>
            <a:ext uri="{FF2B5EF4-FFF2-40B4-BE49-F238E27FC236}">
              <a16:creationId xmlns:a16="http://schemas.microsoft.com/office/drawing/2014/main" id="{D617E5A9-9EDC-42C9-A3F7-96ADFE06D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4437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95</xdr:row>
      <xdr:rowOff>0</xdr:rowOff>
    </xdr:from>
    <xdr:to>
      <xdr:col>5</xdr:col>
      <xdr:colOff>142875</xdr:colOff>
      <xdr:row>95</xdr:row>
      <xdr:rowOff>142875</xdr:rowOff>
    </xdr:to>
    <xdr:pic>
      <xdr:nvPicPr>
        <xdr:cNvPr id="189" name="Picture 188" descr="Bayern Monachium">
          <a:hlinkClick xmlns:r="http://schemas.openxmlformats.org/officeDocument/2006/relationships" r:id="rId70"/>
          <a:extLst>
            <a:ext uri="{FF2B5EF4-FFF2-40B4-BE49-F238E27FC236}">
              <a16:creationId xmlns:a16="http://schemas.microsoft.com/office/drawing/2014/main" id="{D1E9DABA-D15C-4428-A713-4965EC877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454437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95</xdr:row>
      <xdr:rowOff>0</xdr:rowOff>
    </xdr:from>
    <xdr:to>
      <xdr:col>7</xdr:col>
      <xdr:colOff>142875</xdr:colOff>
      <xdr:row>95</xdr:row>
      <xdr:rowOff>142875</xdr:rowOff>
    </xdr:to>
    <xdr:pic>
      <xdr:nvPicPr>
        <xdr:cNvPr id="190" name="Picture 189" descr="Hertha BSC">
          <a:hlinkClick xmlns:r="http://schemas.openxmlformats.org/officeDocument/2006/relationships" r:id="rId89"/>
          <a:extLst>
            <a:ext uri="{FF2B5EF4-FFF2-40B4-BE49-F238E27FC236}">
              <a16:creationId xmlns:a16="http://schemas.microsoft.com/office/drawing/2014/main" id="{942FAACF-DAB1-4B72-BAD9-DACCBDABE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454437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161925</xdr:colOff>
      <xdr:row>96</xdr:row>
      <xdr:rowOff>161925</xdr:rowOff>
    </xdr:to>
    <xdr:pic>
      <xdr:nvPicPr>
        <xdr:cNvPr id="191" name="Picture 190" descr="Bundesliga">
          <a:extLst>
            <a:ext uri="{FF2B5EF4-FFF2-40B4-BE49-F238E27FC236}">
              <a16:creationId xmlns:a16="http://schemas.microsoft.com/office/drawing/2014/main" id="{778EFF4E-3F59-4401-9347-4A5680A3C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8343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142875</xdr:colOff>
      <xdr:row>96</xdr:row>
      <xdr:rowOff>142875</xdr:rowOff>
    </xdr:to>
    <xdr:pic>
      <xdr:nvPicPr>
        <xdr:cNvPr id="192" name="Picture 191" descr="Bayern Monachium">
          <a:hlinkClick xmlns:r="http://schemas.openxmlformats.org/officeDocument/2006/relationships" r:id="rId70"/>
          <a:extLst>
            <a:ext uri="{FF2B5EF4-FFF2-40B4-BE49-F238E27FC236}">
              <a16:creationId xmlns:a16="http://schemas.microsoft.com/office/drawing/2014/main" id="{70E5E80E-D2AB-4A01-A224-B2BE30135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458343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96</xdr:row>
      <xdr:rowOff>0</xdr:rowOff>
    </xdr:from>
    <xdr:to>
      <xdr:col>7</xdr:col>
      <xdr:colOff>142875</xdr:colOff>
      <xdr:row>96</xdr:row>
      <xdr:rowOff>142875</xdr:rowOff>
    </xdr:to>
    <xdr:pic>
      <xdr:nvPicPr>
        <xdr:cNvPr id="193" name="Picture 192" descr="Hamburger SV">
          <a:hlinkClick xmlns:r="http://schemas.openxmlformats.org/officeDocument/2006/relationships" r:id="rId91"/>
          <a:extLst>
            <a:ext uri="{FF2B5EF4-FFF2-40B4-BE49-F238E27FC236}">
              <a16:creationId xmlns:a16="http://schemas.microsoft.com/office/drawing/2014/main" id="{89009471-0336-4077-A5DF-52860C3FE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458343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161925</xdr:colOff>
      <xdr:row>99</xdr:row>
      <xdr:rowOff>161925</xdr:rowOff>
    </xdr:to>
    <xdr:pic>
      <xdr:nvPicPr>
        <xdr:cNvPr id="194" name="Picture 193" descr="DFB-Pokal">
          <a:extLst>
            <a:ext uri="{FF2B5EF4-FFF2-40B4-BE49-F238E27FC236}">
              <a16:creationId xmlns:a16="http://schemas.microsoft.com/office/drawing/2014/main" id="{43A803B4-AC16-492F-9E7A-333B37F1F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1582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99</xdr:row>
      <xdr:rowOff>0</xdr:rowOff>
    </xdr:from>
    <xdr:to>
      <xdr:col>5</xdr:col>
      <xdr:colOff>142875</xdr:colOff>
      <xdr:row>99</xdr:row>
      <xdr:rowOff>142875</xdr:rowOff>
    </xdr:to>
    <xdr:pic>
      <xdr:nvPicPr>
        <xdr:cNvPr id="195" name="Picture 194" descr="Bayern Monachium">
          <a:hlinkClick xmlns:r="http://schemas.openxmlformats.org/officeDocument/2006/relationships" r:id="rId70"/>
          <a:extLst>
            <a:ext uri="{FF2B5EF4-FFF2-40B4-BE49-F238E27FC236}">
              <a16:creationId xmlns:a16="http://schemas.microsoft.com/office/drawing/2014/main" id="{910AA766-ECDA-4F3E-B417-C6C33CBF2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471582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142875</xdr:colOff>
      <xdr:row>99</xdr:row>
      <xdr:rowOff>142875</xdr:rowOff>
    </xdr:to>
    <xdr:pic>
      <xdr:nvPicPr>
        <xdr:cNvPr id="196" name="Picture 195" descr="FC Schalke 04">
          <a:hlinkClick xmlns:r="http://schemas.openxmlformats.org/officeDocument/2006/relationships" r:id="rId74"/>
          <a:extLst>
            <a:ext uri="{FF2B5EF4-FFF2-40B4-BE49-F238E27FC236}">
              <a16:creationId xmlns:a16="http://schemas.microsoft.com/office/drawing/2014/main" id="{EA21BA1A-41C1-4491-94D4-B12BB16B3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471582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161925</xdr:colOff>
      <xdr:row>101</xdr:row>
      <xdr:rowOff>161925</xdr:rowOff>
    </xdr:to>
    <xdr:pic>
      <xdr:nvPicPr>
        <xdr:cNvPr id="197" name="Picture 196" descr="Liga Mistrzów UEFA">
          <a:extLst>
            <a:ext uri="{FF2B5EF4-FFF2-40B4-BE49-F238E27FC236}">
              <a16:creationId xmlns:a16="http://schemas.microsoft.com/office/drawing/2014/main" id="{B760B7C1-3E24-44EF-9F54-E1458817A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2060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101</xdr:row>
      <xdr:rowOff>0</xdr:rowOff>
    </xdr:from>
    <xdr:to>
      <xdr:col>5</xdr:col>
      <xdr:colOff>142875</xdr:colOff>
      <xdr:row>101</xdr:row>
      <xdr:rowOff>142875</xdr:rowOff>
    </xdr:to>
    <xdr:pic>
      <xdr:nvPicPr>
        <xdr:cNvPr id="198" name="Picture 197" descr="Bayern Monachium">
          <a:hlinkClick xmlns:r="http://schemas.openxmlformats.org/officeDocument/2006/relationships" r:id="rId70"/>
          <a:extLst>
            <a:ext uri="{FF2B5EF4-FFF2-40B4-BE49-F238E27FC236}">
              <a16:creationId xmlns:a16="http://schemas.microsoft.com/office/drawing/2014/main" id="{384A5EC5-7E68-4801-BE4D-AD85FEC71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482060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142875</xdr:colOff>
      <xdr:row>101</xdr:row>
      <xdr:rowOff>142875</xdr:rowOff>
    </xdr:to>
    <xdr:pic>
      <xdr:nvPicPr>
        <xdr:cNvPr id="199" name="Picture 198" descr="FC Arsenal">
          <a:hlinkClick xmlns:r="http://schemas.openxmlformats.org/officeDocument/2006/relationships" r:id="rId88"/>
          <a:extLst>
            <a:ext uri="{FF2B5EF4-FFF2-40B4-BE49-F238E27FC236}">
              <a16:creationId xmlns:a16="http://schemas.microsoft.com/office/drawing/2014/main" id="{9763FEFC-5E96-4EE8-9FA9-D920FF6A6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482060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161925</xdr:colOff>
      <xdr:row>102</xdr:row>
      <xdr:rowOff>161925</xdr:rowOff>
    </xdr:to>
    <xdr:pic>
      <xdr:nvPicPr>
        <xdr:cNvPr id="200" name="Picture 199" descr="Bundesliga">
          <a:extLst>
            <a:ext uri="{FF2B5EF4-FFF2-40B4-BE49-F238E27FC236}">
              <a16:creationId xmlns:a16="http://schemas.microsoft.com/office/drawing/2014/main" id="{31FECB35-5DAD-4F7E-9646-915AB8393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59655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142875</xdr:colOff>
      <xdr:row>102</xdr:row>
      <xdr:rowOff>142875</xdr:rowOff>
    </xdr:to>
    <xdr:pic>
      <xdr:nvPicPr>
        <xdr:cNvPr id="201" name="Picture 200" descr="Bayern Monachium">
          <a:hlinkClick xmlns:r="http://schemas.openxmlformats.org/officeDocument/2006/relationships" r:id="rId70"/>
          <a:extLst>
            <a:ext uri="{FF2B5EF4-FFF2-40B4-BE49-F238E27FC236}">
              <a16:creationId xmlns:a16="http://schemas.microsoft.com/office/drawing/2014/main" id="{AAD4C931-A32E-448C-B89D-08590FF86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485965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142875</xdr:colOff>
      <xdr:row>102</xdr:row>
      <xdr:rowOff>142875</xdr:rowOff>
    </xdr:to>
    <xdr:pic>
      <xdr:nvPicPr>
        <xdr:cNvPr id="202" name="Picture 201" descr="Eintracht Frankfurt">
          <a:hlinkClick xmlns:r="http://schemas.openxmlformats.org/officeDocument/2006/relationships" r:id="rId92"/>
          <a:extLst>
            <a:ext uri="{FF2B5EF4-FFF2-40B4-BE49-F238E27FC236}">
              <a16:creationId xmlns:a16="http://schemas.microsoft.com/office/drawing/2014/main" id="{BBEBF6AA-26FE-4F18-A21F-960263080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485965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161925</xdr:colOff>
      <xdr:row>104</xdr:row>
      <xdr:rowOff>161925</xdr:rowOff>
    </xdr:to>
    <xdr:pic>
      <xdr:nvPicPr>
        <xdr:cNvPr id="203" name="Picture 202" descr="Bundesliga">
          <a:extLst>
            <a:ext uri="{FF2B5EF4-FFF2-40B4-BE49-F238E27FC236}">
              <a16:creationId xmlns:a16="http://schemas.microsoft.com/office/drawing/2014/main" id="{1336F435-827A-4332-B218-3E2891736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6443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142875</xdr:colOff>
      <xdr:row>104</xdr:row>
      <xdr:rowOff>142875</xdr:rowOff>
    </xdr:to>
    <xdr:pic>
      <xdr:nvPicPr>
        <xdr:cNvPr id="204" name="Picture 203" descr="Bayern Monachium">
          <a:hlinkClick xmlns:r="http://schemas.openxmlformats.org/officeDocument/2006/relationships" r:id="rId70"/>
          <a:extLst>
            <a:ext uri="{FF2B5EF4-FFF2-40B4-BE49-F238E27FC236}">
              <a16:creationId xmlns:a16="http://schemas.microsoft.com/office/drawing/2014/main" id="{68CA5EFA-ADE0-40BA-9243-C0519813D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496443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104</xdr:row>
      <xdr:rowOff>0</xdr:rowOff>
    </xdr:from>
    <xdr:to>
      <xdr:col>7</xdr:col>
      <xdr:colOff>142875</xdr:colOff>
      <xdr:row>104</xdr:row>
      <xdr:rowOff>142875</xdr:rowOff>
    </xdr:to>
    <xdr:pic>
      <xdr:nvPicPr>
        <xdr:cNvPr id="205" name="Picture 204" descr="FC Augsburg">
          <a:hlinkClick xmlns:r="http://schemas.openxmlformats.org/officeDocument/2006/relationships" r:id="rId80"/>
          <a:extLst>
            <a:ext uri="{FF2B5EF4-FFF2-40B4-BE49-F238E27FC236}">
              <a16:creationId xmlns:a16="http://schemas.microsoft.com/office/drawing/2014/main" id="{38216B34-D59D-437A-87F5-DDE915FA5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496443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161925</xdr:colOff>
      <xdr:row>107</xdr:row>
      <xdr:rowOff>161925</xdr:rowOff>
    </xdr:to>
    <xdr:pic>
      <xdr:nvPicPr>
        <xdr:cNvPr id="206" name="Picture 205" descr="Bundesliga">
          <a:extLst>
            <a:ext uri="{FF2B5EF4-FFF2-40B4-BE49-F238E27FC236}">
              <a16:creationId xmlns:a16="http://schemas.microsoft.com/office/drawing/2014/main" id="{BE01498B-8E8E-4863-B559-31BEEF250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0825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107</xdr:row>
      <xdr:rowOff>0</xdr:rowOff>
    </xdr:from>
    <xdr:to>
      <xdr:col>5</xdr:col>
      <xdr:colOff>142875</xdr:colOff>
      <xdr:row>107</xdr:row>
      <xdr:rowOff>142875</xdr:rowOff>
    </xdr:to>
    <xdr:pic>
      <xdr:nvPicPr>
        <xdr:cNvPr id="207" name="Picture 206" descr="Bayern Monachium">
          <a:hlinkClick xmlns:r="http://schemas.openxmlformats.org/officeDocument/2006/relationships" r:id="rId70"/>
          <a:extLst>
            <a:ext uri="{FF2B5EF4-FFF2-40B4-BE49-F238E27FC236}">
              <a16:creationId xmlns:a16="http://schemas.microsoft.com/office/drawing/2014/main" id="{A007EBDF-DFFA-492B-B9AD-CEDC13627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510825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142875</xdr:colOff>
      <xdr:row>107</xdr:row>
      <xdr:rowOff>142875</xdr:rowOff>
    </xdr:to>
    <xdr:pic>
      <xdr:nvPicPr>
        <xdr:cNvPr id="208" name="Picture 207" descr="Borussia Dortmund">
          <a:hlinkClick xmlns:r="http://schemas.openxmlformats.org/officeDocument/2006/relationships" r:id="rId93"/>
          <a:extLst>
            <a:ext uri="{FF2B5EF4-FFF2-40B4-BE49-F238E27FC236}">
              <a16:creationId xmlns:a16="http://schemas.microsoft.com/office/drawing/2014/main" id="{2669A1FB-8E0A-4C29-AED2-CB470824F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510825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161925</xdr:colOff>
      <xdr:row>109</xdr:row>
      <xdr:rowOff>161925</xdr:rowOff>
    </xdr:to>
    <xdr:pic>
      <xdr:nvPicPr>
        <xdr:cNvPr id="209" name="Picture 208" descr="Liga Mistrzów UEFA">
          <a:extLst>
            <a:ext uri="{FF2B5EF4-FFF2-40B4-BE49-F238E27FC236}">
              <a16:creationId xmlns:a16="http://schemas.microsoft.com/office/drawing/2014/main" id="{A1759838-3265-455C-970E-8A9E16A47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8636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142875</xdr:colOff>
      <xdr:row>109</xdr:row>
      <xdr:rowOff>142875</xdr:rowOff>
    </xdr:to>
    <xdr:pic>
      <xdr:nvPicPr>
        <xdr:cNvPr id="210" name="Picture 209" descr="Bayern Monachium">
          <a:hlinkClick xmlns:r="http://schemas.openxmlformats.org/officeDocument/2006/relationships" r:id="rId70"/>
          <a:extLst>
            <a:ext uri="{FF2B5EF4-FFF2-40B4-BE49-F238E27FC236}">
              <a16:creationId xmlns:a16="http://schemas.microsoft.com/office/drawing/2014/main" id="{7BFAEB92-6E27-4B76-BC35-3A9F4E443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518636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109</xdr:row>
      <xdr:rowOff>0</xdr:rowOff>
    </xdr:from>
    <xdr:to>
      <xdr:col>7</xdr:col>
      <xdr:colOff>142875</xdr:colOff>
      <xdr:row>109</xdr:row>
      <xdr:rowOff>142875</xdr:rowOff>
    </xdr:to>
    <xdr:pic>
      <xdr:nvPicPr>
        <xdr:cNvPr id="211" name="Picture 210" descr="Real Madryt">
          <a:hlinkClick xmlns:r="http://schemas.openxmlformats.org/officeDocument/2006/relationships" r:id="rId94"/>
          <a:extLst>
            <a:ext uri="{FF2B5EF4-FFF2-40B4-BE49-F238E27FC236}">
              <a16:creationId xmlns:a16="http://schemas.microsoft.com/office/drawing/2014/main" id="{4626EE59-AB5E-4A19-B3CA-04FC3103E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518636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161925</xdr:colOff>
      <xdr:row>110</xdr:row>
      <xdr:rowOff>161925</xdr:rowOff>
    </xdr:to>
    <xdr:pic>
      <xdr:nvPicPr>
        <xdr:cNvPr id="212" name="Picture 211" descr="Bundesliga">
          <a:extLst>
            <a:ext uri="{FF2B5EF4-FFF2-40B4-BE49-F238E27FC236}">
              <a16:creationId xmlns:a16="http://schemas.microsoft.com/office/drawing/2014/main" id="{1E137AE3-B75F-4E9D-88F1-86C051E36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25415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142875</xdr:colOff>
      <xdr:row>110</xdr:row>
      <xdr:rowOff>142875</xdr:rowOff>
    </xdr:to>
    <xdr:pic>
      <xdr:nvPicPr>
        <xdr:cNvPr id="213" name="Picture 212" descr="Bayern Monachium">
          <a:hlinkClick xmlns:r="http://schemas.openxmlformats.org/officeDocument/2006/relationships" r:id="rId70"/>
          <a:extLst>
            <a:ext uri="{FF2B5EF4-FFF2-40B4-BE49-F238E27FC236}">
              <a16:creationId xmlns:a16="http://schemas.microsoft.com/office/drawing/2014/main" id="{75A4420C-BDC7-4873-A923-851741C6D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522541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142875</xdr:colOff>
      <xdr:row>110</xdr:row>
      <xdr:rowOff>142875</xdr:rowOff>
    </xdr:to>
    <xdr:pic>
      <xdr:nvPicPr>
        <xdr:cNvPr id="214" name="Picture 213" descr="VfL Wolfsburg">
          <a:hlinkClick xmlns:r="http://schemas.openxmlformats.org/officeDocument/2006/relationships" r:id="rId83"/>
          <a:extLst>
            <a:ext uri="{FF2B5EF4-FFF2-40B4-BE49-F238E27FC236}">
              <a16:creationId xmlns:a16="http://schemas.microsoft.com/office/drawing/2014/main" id="{E0544359-0C18-4209-9979-F2D4823DD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522541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161925</xdr:colOff>
      <xdr:row>112</xdr:row>
      <xdr:rowOff>161925</xdr:rowOff>
    </xdr:to>
    <xdr:pic>
      <xdr:nvPicPr>
        <xdr:cNvPr id="215" name="Picture 214" descr="Bundesliga">
          <a:extLst>
            <a:ext uri="{FF2B5EF4-FFF2-40B4-BE49-F238E27FC236}">
              <a16:creationId xmlns:a16="http://schemas.microsoft.com/office/drawing/2014/main" id="{A031AF7D-75F8-49C4-A1C6-9EC476CD5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1114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112</xdr:row>
      <xdr:rowOff>0</xdr:rowOff>
    </xdr:from>
    <xdr:to>
      <xdr:col>5</xdr:col>
      <xdr:colOff>142875</xdr:colOff>
      <xdr:row>112</xdr:row>
      <xdr:rowOff>142875</xdr:rowOff>
    </xdr:to>
    <xdr:pic>
      <xdr:nvPicPr>
        <xdr:cNvPr id="216" name="Picture 215" descr="Bayern Monachium">
          <a:hlinkClick xmlns:r="http://schemas.openxmlformats.org/officeDocument/2006/relationships" r:id="rId70"/>
          <a:extLst>
            <a:ext uri="{FF2B5EF4-FFF2-40B4-BE49-F238E27FC236}">
              <a16:creationId xmlns:a16="http://schemas.microsoft.com/office/drawing/2014/main" id="{249A00E5-CCB1-441C-BBEB-B927BCF28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531114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142875</xdr:colOff>
      <xdr:row>112</xdr:row>
      <xdr:rowOff>142875</xdr:rowOff>
    </xdr:to>
    <xdr:pic>
      <xdr:nvPicPr>
        <xdr:cNvPr id="217" name="Picture 216" descr="RasenBallsport Leipzig">
          <a:hlinkClick xmlns:r="http://schemas.openxmlformats.org/officeDocument/2006/relationships" r:id="rId84"/>
          <a:extLst>
            <a:ext uri="{FF2B5EF4-FFF2-40B4-BE49-F238E27FC236}">
              <a16:creationId xmlns:a16="http://schemas.microsoft.com/office/drawing/2014/main" id="{4D49063B-85A9-47B2-BD75-5EF796AB4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531114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0</xdr:col>
      <xdr:colOff>161925</xdr:colOff>
      <xdr:row>115</xdr:row>
      <xdr:rowOff>161925</xdr:rowOff>
    </xdr:to>
    <xdr:pic>
      <xdr:nvPicPr>
        <xdr:cNvPr id="218" name="Picture 217" descr="DFL-Supercup">
          <a:extLst>
            <a:ext uri="{FF2B5EF4-FFF2-40B4-BE49-F238E27FC236}">
              <a16:creationId xmlns:a16="http://schemas.microsoft.com/office/drawing/2014/main" id="{25FC3A94-E526-4009-AB26-BBDE1E00D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2829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115</xdr:row>
      <xdr:rowOff>0</xdr:rowOff>
    </xdr:from>
    <xdr:to>
      <xdr:col>5</xdr:col>
      <xdr:colOff>142875</xdr:colOff>
      <xdr:row>115</xdr:row>
      <xdr:rowOff>142875</xdr:rowOff>
    </xdr:to>
    <xdr:pic>
      <xdr:nvPicPr>
        <xdr:cNvPr id="219" name="Picture 218" descr="Bayern Monachium">
          <a:hlinkClick xmlns:r="http://schemas.openxmlformats.org/officeDocument/2006/relationships" r:id="rId97"/>
          <a:extLst>
            <a:ext uri="{FF2B5EF4-FFF2-40B4-BE49-F238E27FC236}">
              <a16:creationId xmlns:a16="http://schemas.microsoft.com/office/drawing/2014/main" id="{39DE584B-C05C-4397-9D5E-626254BE1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542829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115</xdr:row>
      <xdr:rowOff>0</xdr:rowOff>
    </xdr:from>
    <xdr:to>
      <xdr:col>7</xdr:col>
      <xdr:colOff>142875</xdr:colOff>
      <xdr:row>115</xdr:row>
      <xdr:rowOff>142875</xdr:rowOff>
    </xdr:to>
    <xdr:pic>
      <xdr:nvPicPr>
        <xdr:cNvPr id="220" name="Picture 219" descr="Borussia Dortmund">
          <a:hlinkClick xmlns:r="http://schemas.openxmlformats.org/officeDocument/2006/relationships" r:id="rId99"/>
          <a:extLst>
            <a:ext uri="{FF2B5EF4-FFF2-40B4-BE49-F238E27FC236}">
              <a16:creationId xmlns:a16="http://schemas.microsoft.com/office/drawing/2014/main" id="{80F4D4D1-630B-4055-8BDB-1BE065E04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542829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161925</xdr:colOff>
      <xdr:row>116</xdr:row>
      <xdr:rowOff>161925</xdr:rowOff>
    </xdr:to>
    <xdr:pic>
      <xdr:nvPicPr>
        <xdr:cNvPr id="221" name="Picture 220" descr="DFB-Pokal">
          <a:extLst>
            <a:ext uri="{FF2B5EF4-FFF2-40B4-BE49-F238E27FC236}">
              <a16:creationId xmlns:a16="http://schemas.microsoft.com/office/drawing/2014/main" id="{C29A4CC5-568E-4DF3-8E17-0314CA7CC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8640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142875</xdr:colOff>
      <xdr:row>116</xdr:row>
      <xdr:rowOff>142875</xdr:rowOff>
    </xdr:to>
    <xdr:pic>
      <xdr:nvPicPr>
        <xdr:cNvPr id="222" name="Picture 221" descr="Bayern Monachium">
          <a:hlinkClick xmlns:r="http://schemas.openxmlformats.org/officeDocument/2006/relationships" r:id="rId97"/>
          <a:extLst>
            <a:ext uri="{FF2B5EF4-FFF2-40B4-BE49-F238E27FC236}">
              <a16:creationId xmlns:a16="http://schemas.microsoft.com/office/drawing/2014/main" id="{2D5F42B8-0A9A-411B-90C9-125D858C7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548640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116</xdr:row>
      <xdr:rowOff>0</xdr:rowOff>
    </xdr:from>
    <xdr:to>
      <xdr:col>7</xdr:col>
      <xdr:colOff>142875</xdr:colOff>
      <xdr:row>116</xdr:row>
      <xdr:rowOff>142875</xdr:rowOff>
    </xdr:to>
    <xdr:pic>
      <xdr:nvPicPr>
        <xdr:cNvPr id="223" name="Picture 222" descr="Chemnitzer FC">
          <a:hlinkClick xmlns:r="http://schemas.openxmlformats.org/officeDocument/2006/relationships" r:id="rId100"/>
          <a:extLst>
            <a:ext uri="{FF2B5EF4-FFF2-40B4-BE49-F238E27FC236}">
              <a16:creationId xmlns:a16="http://schemas.microsoft.com/office/drawing/2014/main" id="{795C3EBC-22B9-4874-B4D0-7782B38FC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548640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161925</xdr:colOff>
      <xdr:row>118</xdr:row>
      <xdr:rowOff>161925</xdr:rowOff>
    </xdr:to>
    <xdr:pic>
      <xdr:nvPicPr>
        <xdr:cNvPr id="224" name="Picture 223" descr="Bundesliga">
          <a:extLst>
            <a:ext uri="{FF2B5EF4-FFF2-40B4-BE49-F238E27FC236}">
              <a16:creationId xmlns:a16="http://schemas.microsoft.com/office/drawing/2014/main" id="{D20D1D84-93B6-4EF4-BC97-5A2982320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79745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142875</xdr:colOff>
      <xdr:row>118</xdr:row>
      <xdr:rowOff>142875</xdr:rowOff>
    </xdr:to>
    <xdr:pic>
      <xdr:nvPicPr>
        <xdr:cNvPr id="225" name="Picture 224" descr="Bayern Monachium">
          <a:hlinkClick xmlns:r="http://schemas.openxmlformats.org/officeDocument/2006/relationships" r:id="rId97"/>
          <a:extLst>
            <a:ext uri="{FF2B5EF4-FFF2-40B4-BE49-F238E27FC236}">
              <a16:creationId xmlns:a16="http://schemas.microsoft.com/office/drawing/2014/main" id="{F415C733-2E4F-48DF-9552-3DCAF73B4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557974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118</xdr:row>
      <xdr:rowOff>0</xdr:rowOff>
    </xdr:from>
    <xdr:to>
      <xdr:col>7</xdr:col>
      <xdr:colOff>142875</xdr:colOff>
      <xdr:row>118</xdr:row>
      <xdr:rowOff>142875</xdr:rowOff>
    </xdr:to>
    <xdr:pic>
      <xdr:nvPicPr>
        <xdr:cNvPr id="226" name="Picture 225" descr="Bayer 04 Leverkusen">
          <a:hlinkClick xmlns:r="http://schemas.openxmlformats.org/officeDocument/2006/relationships" r:id="rId102"/>
          <a:extLst>
            <a:ext uri="{FF2B5EF4-FFF2-40B4-BE49-F238E27FC236}">
              <a16:creationId xmlns:a16="http://schemas.microsoft.com/office/drawing/2014/main" id="{AC3C3E2D-57E7-4C9C-9490-3D884F85D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557974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161925</xdr:colOff>
      <xdr:row>119</xdr:row>
      <xdr:rowOff>161925</xdr:rowOff>
    </xdr:to>
    <xdr:pic>
      <xdr:nvPicPr>
        <xdr:cNvPr id="227" name="Picture 226" descr="Bundesliga">
          <a:extLst>
            <a:ext uri="{FF2B5EF4-FFF2-40B4-BE49-F238E27FC236}">
              <a16:creationId xmlns:a16="http://schemas.microsoft.com/office/drawing/2014/main" id="{3D77076E-9D96-4006-A3FA-97315BD0F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784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119</xdr:row>
      <xdr:rowOff>0</xdr:rowOff>
    </xdr:from>
    <xdr:to>
      <xdr:col>5</xdr:col>
      <xdr:colOff>142875</xdr:colOff>
      <xdr:row>119</xdr:row>
      <xdr:rowOff>142875</xdr:rowOff>
    </xdr:to>
    <xdr:pic>
      <xdr:nvPicPr>
        <xdr:cNvPr id="228" name="Picture 227" descr="Bayern Monachium">
          <a:hlinkClick xmlns:r="http://schemas.openxmlformats.org/officeDocument/2006/relationships" r:id="rId97"/>
          <a:extLst>
            <a:ext uri="{FF2B5EF4-FFF2-40B4-BE49-F238E27FC236}">
              <a16:creationId xmlns:a16="http://schemas.microsoft.com/office/drawing/2014/main" id="{AC3FA17D-4992-4CC1-B40C-4BCFBF7EA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563784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119</xdr:row>
      <xdr:rowOff>0</xdr:rowOff>
    </xdr:from>
    <xdr:to>
      <xdr:col>7</xdr:col>
      <xdr:colOff>142875</xdr:colOff>
      <xdr:row>119</xdr:row>
      <xdr:rowOff>142875</xdr:rowOff>
    </xdr:to>
    <xdr:pic>
      <xdr:nvPicPr>
        <xdr:cNvPr id="229" name="Picture 228" descr="SV Werder Bremen">
          <a:hlinkClick xmlns:r="http://schemas.openxmlformats.org/officeDocument/2006/relationships" r:id="rId104"/>
          <a:extLst>
            <a:ext uri="{FF2B5EF4-FFF2-40B4-BE49-F238E27FC236}">
              <a16:creationId xmlns:a16="http://schemas.microsoft.com/office/drawing/2014/main" id="{B20BC618-7060-476B-AB5E-962E75C0F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563784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121</xdr:row>
      <xdr:rowOff>0</xdr:rowOff>
    </xdr:from>
    <xdr:to>
      <xdr:col>0</xdr:col>
      <xdr:colOff>161925</xdr:colOff>
      <xdr:row>121</xdr:row>
      <xdr:rowOff>161925</xdr:rowOff>
    </xdr:to>
    <xdr:pic>
      <xdr:nvPicPr>
        <xdr:cNvPr id="230" name="Picture 229" descr="Liga Mistrzów UEFA">
          <a:extLst>
            <a:ext uri="{FF2B5EF4-FFF2-40B4-BE49-F238E27FC236}">
              <a16:creationId xmlns:a16="http://schemas.microsoft.com/office/drawing/2014/main" id="{8342A902-03D2-4FFB-85FC-788D887AF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738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121</xdr:row>
      <xdr:rowOff>0</xdr:rowOff>
    </xdr:from>
    <xdr:to>
      <xdr:col>5</xdr:col>
      <xdr:colOff>142875</xdr:colOff>
      <xdr:row>121</xdr:row>
      <xdr:rowOff>142875</xdr:rowOff>
    </xdr:to>
    <xdr:pic>
      <xdr:nvPicPr>
        <xdr:cNvPr id="231" name="Picture 230" descr="Bayern Monachium">
          <a:hlinkClick xmlns:r="http://schemas.openxmlformats.org/officeDocument/2006/relationships" r:id="rId97"/>
          <a:extLst>
            <a:ext uri="{FF2B5EF4-FFF2-40B4-BE49-F238E27FC236}">
              <a16:creationId xmlns:a16="http://schemas.microsoft.com/office/drawing/2014/main" id="{441C2FEA-2CA5-4E1B-8D48-F3C24598F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572738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121</xdr:row>
      <xdr:rowOff>0</xdr:rowOff>
    </xdr:from>
    <xdr:to>
      <xdr:col>7</xdr:col>
      <xdr:colOff>142875</xdr:colOff>
      <xdr:row>121</xdr:row>
      <xdr:rowOff>142875</xdr:rowOff>
    </xdr:to>
    <xdr:pic>
      <xdr:nvPicPr>
        <xdr:cNvPr id="232" name="Picture 231" descr="RSC Anderlecht">
          <a:hlinkClick xmlns:r="http://schemas.openxmlformats.org/officeDocument/2006/relationships" r:id="rId105"/>
          <a:extLst>
            <a:ext uri="{FF2B5EF4-FFF2-40B4-BE49-F238E27FC236}">
              <a16:creationId xmlns:a16="http://schemas.microsoft.com/office/drawing/2014/main" id="{623C34BA-3901-409C-833E-0FFB3ECDE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572738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161925</xdr:colOff>
      <xdr:row>122</xdr:row>
      <xdr:rowOff>161925</xdr:rowOff>
    </xdr:to>
    <xdr:pic>
      <xdr:nvPicPr>
        <xdr:cNvPr id="233" name="Picture 232" descr="Bundesliga">
          <a:extLst>
            <a:ext uri="{FF2B5EF4-FFF2-40B4-BE49-F238E27FC236}">
              <a16:creationId xmlns:a16="http://schemas.microsoft.com/office/drawing/2014/main" id="{C3093DDC-B1A1-4998-A069-8AA7D9923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85485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122</xdr:row>
      <xdr:rowOff>0</xdr:rowOff>
    </xdr:from>
    <xdr:to>
      <xdr:col>5</xdr:col>
      <xdr:colOff>142875</xdr:colOff>
      <xdr:row>122</xdr:row>
      <xdr:rowOff>142875</xdr:rowOff>
    </xdr:to>
    <xdr:pic>
      <xdr:nvPicPr>
        <xdr:cNvPr id="234" name="Picture 233" descr="Bayern Monachium">
          <a:hlinkClick xmlns:r="http://schemas.openxmlformats.org/officeDocument/2006/relationships" r:id="rId97"/>
          <a:extLst>
            <a:ext uri="{FF2B5EF4-FFF2-40B4-BE49-F238E27FC236}">
              <a16:creationId xmlns:a16="http://schemas.microsoft.com/office/drawing/2014/main" id="{550C0C0E-1A70-415F-A9A5-2AB4F96AA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578548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122</xdr:row>
      <xdr:rowOff>0</xdr:rowOff>
    </xdr:from>
    <xdr:to>
      <xdr:col>7</xdr:col>
      <xdr:colOff>142875</xdr:colOff>
      <xdr:row>122</xdr:row>
      <xdr:rowOff>142875</xdr:rowOff>
    </xdr:to>
    <xdr:pic>
      <xdr:nvPicPr>
        <xdr:cNvPr id="235" name="Picture 234" descr="1.FSV Mainz 05">
          <a:hlinkClick xmlns:r="http://schemas.openxmlformats.org/officeDocument/2006/relationships" r:id="rId107"/>
          <a:extLst>
            <a:ext uri="{FF2B5EF4-FFF2-40B4-BE49-F238E27FC236}">
              <a16:creationId xmlns:a16="http://schemas.microsoft.com/office/drawing/2014/main" id="{63DCA975-234A-480F-A332-70A1C1D45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578548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161925</xdr:colOff>
      <xdr:row>124</xdr:row>
      <xdr:rowOff>161925</xdr:rowOff>
    </xdr:to>
    <xdr:pic>
      <xdr:nvPicPr>
        <xdr:cNvPr id="236" name="Picture 235" descr="Bundesliga">
          <a:extLst>
            <a:ext uri="{FF2B5EF4-FFF2-40B4-BE49-F238E27FC236}">
              <a16:creationId xmlns:a16="http://schemas.microsoft.com/office/drawing/2014/main" id="{83B54EE0-E651-4250-A5B5-C518D81AE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8264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5</xdr:col>
      <xdr:colOff>142875</xdr:colOff>
      <xdr:row>124</xdr:row>
      <xdr:rowOff>142875</xdr:rowOff>
    </xdr:to>
    <xdr:pic>
      <xdr:nvPicPr>
        <xdr:cNvPr id="237" name="Picture 236" descr="Bayern Monachium">
          <a:hlinkClick xmlns:r="http://schemas.openxmlformats.org/officeDocument/2006/relationships" r:id="rId97"/>
          <a:extLst>
            <a:ext uri="{FF2B5EF4-FFF2-40B4-BE49-F238E27FC236}">
              <a16:creationId xmlns:a16="http://schemas.microsoft.com/office/drawing/2014/main" id="{710A6C51-5CCC-47DE-BFBE-55C46469A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588264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7</xdr:col>
      <xdr:colOff>142875</xdr:colOff>
      <xdr:row>124</xdr:row>
      <xdr:rowOff>142875</xdr:rowOff>
    </xdr:to>
    <xdr:pic>
      <xdr:nvPicPr>
        <xdr:cNvPr id="238" name="Picture 237" descr="FC Schalke 04">
          <a:hlinkClick xmlns:r="http://schemas.openxmlformats.org/officeDocument/2006/relationships" r:id="rId108"/>
          <a:extLst>
            <a:ext uri="{FF2B5EF4-FFF2-40B4-BE49-F238E27FC236}">
              <a16:creationId xmlns:a16="http://schemas.microsoft.com/office/drawing/2014/main" id="{91A13BEE-0806-4611-9769-71670A897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588264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161925</xdr:colOff>
      <xdr:row>125</xdr:row>
      <xdr:rowOff>161925</xdr:rowOff>
    </xdr:to>
    <xdr:pic>
      <xdr:nvPicPr>
        <xdr:cNvPr id="239" name="Picture 238" descr="Bundesliga">
          <a:extLst>
            <a:ext uri="{FF2B5EF4-FFF2-40B4-BE49-F238E27FC236}">
              <a16:creationId xmlns:a16="http://schemas.microsoft.com/office/drawing/2014/main" id="{664F7D26-2F5B-4D95-852E-EC077FD46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074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125</xdr:row>
      <xdr:rowOff>0</xdr:rowOff>
    </xdr:from>
    <xdr:to>
      <xdr:col>5</xdr:col>
      <xdr:colOff>142875</xdr:colOff>
      <xdr:row>125</xdr:row>
      <xdr:rowOff>142875</xdr:rowOff>
    </xdr:to>
    <xdr:pic>
      <xdr:nvPicPr>
        <xdr:cNvPr id="240" name="Picture 239" descr="Bayern Monachium">
          <a:hlinkClick xmlns:r="http://schemas.openxmlformats.org/officeDocument/2006/relationships" r:id="rId97"/>
          <a:extLst>
            <a:ext uri="{FF2B5EF4-FFF2-40B4-BE49-F238E27FC236}">
              <a16:creationId xmlns:a16="http://schemas.microsoft.com/office/drawing/2014/main" id="{C2DB38F4-AFA5-4088-BE75-741669BDD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594074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125</xdr:row>
      <xdr:rowOff>0</xdr:rowOff>
    </xdr:from>
    <xdr:to>
      <xdr:col>7</xdr:col>
      <xdr:colOff>142875</xdr:colOff>
      <xdr:row>125</xdr:row>
      <xdr:rowOff>142875</xdr:rowOff>
    </xdr:to>
    <xdr:pic>
      <xdr:nvPicPr>
        <xdr:cNvPr id="241" name="Picture 240" descr="VfL Wolfsburg">
          <a:hlinkClick xmlns:r="http://schemas.openxmlformats.org/officeDocument/2006/relationships" r:id="rId109"/>
          <a:extLst>
            <a:ext uri="{FF2B5EF4-FFF2-40B4-BE49-F238E27FC236}">
              <a16:creationId xmlns:a16="http://schemas.microsoft.com/office/drawing/2014/main" id="{067E10F9-6ABF-4326-AB1B-BFA28D7F2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594074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161925</xdr:colOff>
      <xdr:row>126</xdr:row>
      <xdr:rowOff>161925</xdr:rowOff>
    </xdr:to>
    <xdr:pic>
      <xdr:nvPicPr>
        <xdr:cNvPr id="242" name="Picture 241" descr="Bundesliga">
          <a:extLst>
            <a:ext uri="{FF2B5EF4-FFF2-40B4-BE49-F238E27FC236}">
              <a16:creationId xmlns:a16="http://schemas.microsoft.com/office/drawing/2014/main" id="{76E9A7E5-6F34-42F8-AD2E-A7250F3DA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79795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126</xdr:row>
      <xdr:rowOff>0</xdr:rowOff>
    </xdr:from>
    <xdr:to>
      <xdr:col>5</xdr:col>
      <xdr:colOff>142875</xdr:colOff>
      <xdr:row>126</xdr:row>
      <xdr:rowOff>142875</xdr:rowOff>
    </xdr:to>
    <xdr:pic>
      <xdr:nvPicPr>
        <xdr:cNvPr id="243" name="Picture 242" descr="Bayern Monachium">
          <a:hlinkClick xmlns:r="http://schemas.openxmlformats.org/officeDocument/2006/relationships" r:id="rId97"/>
          <a:extLst>
            <a:ext uri="{FF2B5EF4-FFF2-40B4-BE49-F238E27FC236}">
              <a16:creationId xmlns:a16="http://schemas.microsoft.com/office/drawing/2014/main" id="{A9525361-6DD6-469D-83A9-10CD4EFDB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597979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126</xdr:row>
      <xdr:rowOff>0</xdr:rowOff>
    </xdr:from>
    <xdr:to>
      <xdr:col>7</xdr:col>
      <xdr:colOff>142875</xdr:colOff>
      <xdr:row>126</xdr:row>
      <xdr:rowOff>142875</xdr:rowOff>
    </xdr:to>
    <xdr:pic>
      <xdr:nvPicPr>
        <xdr:cNvPr id="244" name="Picture 243" descr="Hertha BSC">
          <a:hlinkClick xmlns:r="http://schemas.openxmlformats.org/officeDocument/2006/relationships" r:id="rId110"/>
          <a:extLst>
            <a:ext uri="{FF2B5EF4-FFF2-40B4-BE49-F238E27FC236}">
              <a16:creationId xmlns:a16="http://schemas.microsoft.com/office/drawing/2014/main" id="{2FAF8A32-1F2D-47A1-8F76-FCFB71F30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597979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161925</xdr:colOff>
      <xdr:row>127</xdr:row>
      <xdr:rowOff>161925</xdr:rowOff>
    </xdr:to>
    <xdr:pic>
      <xdr:nvPicPr>
        <xdr:cNvPr id="245" name="Picture 244" descr="Bundesliga">
          <a:extLst>
            <a:ext uri="{FF2B5EF4-FFF2-40B4-BE49-F238E27FC236}">
              <a16:creationId xmlns:a16="http://schemas.microsoft.com/office/drawing/2014/main" id="{B5506E61-EF77-414F-8914-0F2E35A53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884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142875</xdr:colOff>
      <xdr:row>127</xdr:row>
      <xdr:rowOff>142875</xdr:rowOff>
    </xdr:to>
    <xdr:pic>
      <xdr:nvPicPr>
        <xdr:cNvPr id="246" name="Picture 245" descr="Bayern Monachium">
          <a:hlinkClick xmlns:r="http://schemas.openxmlformats.org/officeDocument/2006/relationships" r:id="rId97"/>
          <a:extLst>
            <a:ext uri="{FF2B5EF4-FFF2-40B4-BE49-F238E27FC236}">
              <a16:creationId xmlns:a16="http://schemas.microsoft.com/office/drawing/2014/main" id="{41FD053F-3D84-4228-9F45-3ABE13887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601884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127</xdr:row>
      <xdr:rowOff>0</xdr:rowOff>
    </xdr:from>
    <xdr:to>
      <xdr:col>7</xdr:col>
      <xdr:colOff>142875</xdr:colOff>
      <xdr:row>127</xdr:row>
      <xdr:rowOff>142875</xdr:rowOff>
    </xdr:to>
    <xdr:pic>
      <xdr:nvPicPr>
        <xdr:cNvPr id="247" name="Picture 246" descr="SC Freiburg">
          <a:hlinkClick xmlns:r="http://schemas.openxmlformats.org/officeDocument/2006/relationships" r:id="rId112"/>
          <a:extLst>
            <a:ext uri="{FF2B5EF4-FFF2-40B4-BE49-F238E27FC236}">
              <a16:creationId xmlns:a16="http://schemas.microsoft.com/office/drawing/2014/main" id="{B9BC4EA7-5AC1-4A3F-8B28-CF8699D5C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601884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128</xdr:row>
      <xdr:rowOff>0</xdr:rowOff>
    </xdr:from>
    <xdr:to>
      <xdr:col>0</xdr:col>
      <xdr:colOff>161925</xdr:colOff>
      <xdr:row>128</xdr:row>
      <xdr:rowOff>161925</xdr:rowOff>
    </xdr:to>
    <xdr:pic>
      <xdr:nvPicPr>
        <xdr:cNvPr id="248" name="Picture 247" descr="Bundesliga">
          <a:extLst>
            <a:ext uri="{FF2B5EF4-FFF2-40B4-BE49-F238E27FC236}">
              <a16:creationId xmlns:a16="http://schemas.microsoft.com/office/drawing/2014/main" id="{677D562E-6C6B-4248-A0E6-CFB7C7C73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5</xdr:col>
      <xdr:colOff>142875</xdr:colOff>
      <xdr:row>128</xdr:row>
      <xdr:rowOff>142875</xdr:rowOff>
    </xdr:to>
    <xdr:pic>
      <xdr:nvPicPr>
        <xdr:cNvPr id="249" name="Picture 248" descr="Bayern Monachium">
          <a:hlinkClick xmlns:r="http://schemas.openxmlformats.org/officeDocument/2006/relationships" r:id="rId97"/>
          <a:extLst>
            <a:ext uri="{FF2B5EF4-FFF2-40B4-BE49-F238E27FC236}">
              <a16:creationId xmlns:a16="http://schemas.microsoft.com/office/drawing/2014/main" id="{FD858BEA-5E2E-45C5-96A2-7D2F6A91B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607695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7</xdr:col>
      <xdr:colOff>142875</xdr:colOff>
      <xdr:row>128</xdr:row>
      <xdr:rowOff>142875</xdr:rowOff>
    </xdr:to>
    <xdr:pic>
      <xdr:nvPicPr>
        <xdr:cNvPr id="250" name="Picture 249" descr="RasenBallsport Leipzig">
          <a:hlinkClick xmlns:r="http://schemas.openxmlformats.org/officeDocument/2006/relationships" r:id="rId113"/>
          <a:extLst>
            <a:ext uri="{FF2B5EF4-FFF2-40B4-BE49-F238E27FC236}">
              <a16:creationId xmlns:a16="http://schemas.microsoft.com/office/drawing/2014/main" id="{92543364-DF6C-4F90-A943-4823ADD7D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607695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129</xdr:row>
      <xdr:rowOff>0</xdr:rowOff>
    </xdr:from>
    <xdr:to>
      <xdr:col>0</xdr:col>
      <xdr:colOff>161925</xdr:colOff>
      <xdr:row>129</xdr:row>
      <xdr:rowOff>161925</xdr:rowOff>
    </xdr:to>
    <xdr:pic>
      <xdr:nvPicPr>
        <xdr:cNvPr id="251" name="Picture 250" descr="Bundesliga">
          <a:extLst>
            <a:ext uri="{FF2B5EF4-FFF2-40B4-BE49-F238E27FC236}">
              <a16:creationId xmlns:a16="http://schemas.microsoft.com/office/drawing/2014/main" id="{21D0A3C8-9CAF-4379-B510-E7998E144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3505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142875</xdr:colOff>
      <xdr:row>129</xdr:row>
      <xdr:rowOff>142875</xdr:rowOff>
    </xdr:to>
    <xdr:pic>
      <xdr:nvPicPr>
        <xdr:cNvPr id="252" name="Picture 251" descr="Bayern Monachium">
          <a:hlinkClick xmlns:r="http://schemas.openxmlformats.org/officeDocument/2006/relationships" r:id="rId97"/>
          <a:extLst>
            <a:ext uri="{FF2B5EF4-FFF2-40B4-BE49-F238E27FC236}">
              <a16:creationId xmlns:a16="http://schemas.microsoft.com/office/drawing/2014/main" id="{07E2637F-EA68-40ED-9065-FC6687AA0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613505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142875</xdr:colOff>
      <xdr:row>129</xdr:row>
      <xdr:rowOff>142875</xdr:rowOff>
    </xdr:to>
    <xdr:pic>
      <xdr:nvPicPr>
        <xdr:cNvPr id="253" name="Picture 252" descr="Borussia Dortmund">
          <a:hlinkClick xmlns:r="http://schemas.openxmlformats.org/officeDocument/2006/relationships" r:id="rId99"/>
          <a:extLst>
            <a:ext uri="{FF2B5EF4-FFF2-40B4-BE49-F238E27FC236}">
              <a16:creationId xmlns:a16="http://schemas.microsoft.com/office/drawing/2014/main" id="{94F96FB5-7C5B-4E37-A43D-B29C276E3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613505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130</xdr:row>
      <xdr:rowOff>0</xdr:rowOff>
    </xdr:from>
    <xdr:to>
      <xdr:col>0</xdr:col>
      <xdr:colOff>161925</xdr:colOff>
      <xdr:row>130</xdr:row>
      <xdr:rowOff>161925</xdr:rowOff>
    </xdr:to>
    <xdr:pic>
      <xdr:nvPicPr>
        <xdr:cNvPr id="254" name="Picture 253" descr="Bundesliga">
          <a:extLst>
            <a:ext uri="{FF2B5EF4-FFF2-40B4-BE49-F238E27FC236}">
              <a16:creationId xmlns:a16="http://schemas.microsoft.com/office/drawing/2014/main" id="{98FF6FE2-6311-4D8C-B4F7-4F1602A7D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93155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130</xdr:row>
      <xdr:rowOff>0</xdr:rowOff>
    </xdr:from>
    <xdr:to>
      <xdr:col>5</xdr:col>
      <xdr:colOff>142875</xdr:colOff>
      <xdr:row>130</xdr:row>
      <xdr:rowOff>142875</xdr:rowOff>
    </xdr:to>
    <xdr:pic>
      <xdr:nvPicPr>
        <xdr:cNvPr id="255" name="Picture 254" descr="Bayern Monachium">
          <a:hlinkClick xmlns:r="http://schemas.openxmlformats.org/officeDocument/2006/relationships" r:id="rId97"/>
          <a:extLst>
            <a:ext uri="{FF2B5EF4-FFF2-40B4-BE49-F238E27FC236}">
              <a16:creationId xmlns:a16="http://schemas.microsoft.com/office/drawing/2014/main" id="{A2CD3A2F-4544-4673-9BF1-640624454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619315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130</xdr:row>
      <xdr:rowOff>0</xdr:rowOff>
    </xdr:from>
    <xdr:to>
      <xdr:col>7</xdr:col>
      <xdr:colOff>142875</xdr:colOff>
      <xdr:row>130</xdr:row>
      <xdr:rowOff>142875</xdr:rowOff>
    </xdr:to>
    <xdr:pic>
      <xdr:nvPicPr>
        <xdr:cNvPr id="256" name="Picture 255" descr="FC Augsburg">
          <a:hlinkClick xmlns:r="http://schemas.openxmlformats.org/officeDocument/2006/relationships" r:id="rId114"/>
          <a:extLst>
            <a:ext uri="{FF2B5EF4-FFF2-40B4-BE49-F238E27FC236}">
              <a16:creationId xmlns:a16="http://schemas.microsoft.com/office/drawing/2014/main" id="{EBAD76A2-160F-4EF3-8959-811C1B755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619315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161925</xdr:colOff>
      <xdr:row>132</xdr:row>
      <xdr:rowOff>161925</xdr:rowOff>
    </xdr:to>
    <xdr:pic>
      <xdr:nvPicPr>
        <xdr:cNvPr id="257" name="Picture 256" descr="Liga Mistrzów UEFA">
          <a:extLst>
            <a:ext uri="{FF2B5EF4-FFF2-40B4-BE49-F238E27FC236}">
              <a16:creationId xmlns:a16="http://schemas.microsoft.com/office/drawing/2014/main" id="{DC55DBF7-7164-48B4-A235-70DED42C3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9031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142875</xdr:colOff>
      <xdr:row>132</xdr:row>
      <xdr:rowOff>142875</xdr:rowOff>
    </xdr:to>
    <xdr:pic>
      <xdr:nvPicPr>
        <xdr:cNvPr id="258" name="Picture 257" descr="Bayern Monachium">
          <a:hlinkClick xmlns:r="http://schemas.openxmlformats.org/officeDocument/2006/relationships" r:id="rId97"/>
          <a:extLst>
            <a:ext uri="{FF2B5EF4-FFF2-40B4-BE49-F238E27FC236}">
              <a16:creationId xmlns:a16="http://schemas.microsoft.com/office/drawing/2014/main" id="{69B95567-BD47-4FFC-835C-A1DCA8CDC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629031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132</xdr:row>
      <xdr:rowOff>0</xdr:rowOff>
    </xdr:from>
    <xdr:to>
      <xdr:col>7</xdr:col>
      <xdr:colOff>142875</xdr:colOff>
      <xdr:row>132</xdr:row>
      <xdr:rowOff>142875</xdr:rowOff>
    </xdr:to>
    <xdr:pic>
      <xdr:nvPicPr>
        <xdr:cNvPr id="259" name="Picture 258" descr="RSC Anderlecht">
          <a:hlinkClick xmlns:r="http://schemas.openxmlformats.org/officeDocument/2006/relationships" r:id="rId105"/>
          <a:extLst>
            <a:ext uri="{FF2B5EF4-FFF2-40B4-BE49-F238E27FC236}">
              <a16:creationId xmlns:a16="http://schemas.microsoft.com/office/drawing/2014/main" id="{4B21C5BE-2286-4DAB-AA65-1DA1524BD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629031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133</xdr:row>
      <xdr:rowOff>0</xdr:rowOff>
    </xdr:from>
    <xdr:to>
      <xdr:col>0</xdr:col>
      <xdr:colOff>161925</xdr:colOff>
      <xdr:row>133</xdr:row>
      <xdr:rowOff>161925</xdr:rowOff>
    </xdr:to>
    <xdr:pic>
      <xdr:nvPicPr>
        <xdr:cNvPr id="260" name="Picture 259" descr="Bundesliga">
          <a:extLst>
            <a:ext uri="{FF2B5EF4-FFF2-40B4-BE49-F238E27FC236}">
              <a16:creationId xmlns:a16="http://schemas.microsoft.com/office/drawing/2014/main" id="{47592CDB-939C-4D2F-A6E3-F06E8A088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841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133</xdr:row>
      <xdr:rowOff>0</xdr:rowOff>
    </xdr:from>
    <xdr:to>
      <xdr:col>5</xdr:col>
      <xdr:colOff>142875</xdr:colOff>
      <xdr:row>133</xdr:row>
      <xdr:rowOff>142875</xdr:rowOff>
    </xdr:to>
    <xdr:pic>
      <xdr:nvPicPr>
        <xdr:cNvPr id="261" name="Picture 260" descr="Bayern Monachium">
          <a:hlinkClick xmlns:r="http://schemas.openxmlformats.org/officeDocument/2006/relationships" r:id="rId97"/>
          <a:extLst>
            <a:ext uri="{FF2B5EF4-FFF2-40B4-BE49-F238E27FC236}">
              <a16:creationId xmlns:a16="http://schemas.microsoft.com/office/drawing/2014/main" id="{ED221FB1-DE8B-4718-AD38-5B07D2A05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634841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133</xdr:row>
      <xdr:rowOff>0</xdr:rowOff>
    </xdr:from>
    <xdr:to>
      <xdr:col>7</xdr:col>
      <xdr:colOff>142875</xdr:colOff>
      <xdr:row>133</xdr:row>
      <xdr:rowOff>142875</xdr:rowOff>
    </xdr:to>
    <xdr:pic>
      <xdr:nvPicPr>
        <xdr:cNvPr id="262" name="Picture 261" descr="Hannover 96">
          <a:hlinkClick xmlns:r="http://schemas.openxmlformats.org/officeDocument/2006/relationships" r:id="rId115"/>
          <a:extLst>
            <a:ext uri="{FF2B5EF4-FFF2-40B4-BE49-F238E27FC236}">
              <a16:creationId xmlns:a16="http://schemas.microsoft.com/office/drawing/2014/main" id="{E570535E-6E5B-443B-8D78-175CF75D3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634841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134</xdr:row>
      <xdr:rowOff>0</xdr:rowOff>
    </xdr:from>
    <xdr:to>
      <xdr:col>0</xdr:col>
      <xdr:colOff>161925</xdr:colOff>
      <xdr:row>134</xdr:row>
      <xdr:rowOff>161925</xdr:rowOff>
    </xdr:to>
    <xdr:pic>
      <xdr:nvPicPr>
        <xdr:cNvPr id="263" name="Picture 262" descr="Liga Mistrzów UEFA">
          <a:extLst>
            <a:ext uri="{FF2B5EF4-FFF2-40B4-BE49-F238E27FC236}">
              <a16:creationId xmlns:a16="http://schemas.microsoft.com/office/drawing/2014/main" id="{337ED0D6-BD27-48A2-A806-DE4460233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87465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142875</xdr:colOff>
      <xdr:row>134</xdr:row>
      <xdr:rowOff>142875</xdr:rowOff>
    </xdr:to>
    <xdr:pic>
      <xdr:nvPicPr>
        <xdr:cNvPr id="264" name="Picture 263" descr="Bayern Monachium">
          <a:hlinkClick xmlns:r="http://schemas.openxmlformats.org/officeDocument/2006/relationships" r:id="rId97"/>
          <a:extLst>
            <a:ext uri="{FF2B5EF4-FFF2-40B4-BE49-F238E27FC236}">
              <a16:creationId xmlns:a16="http://schemas.microsoft.com/office/drawing/2014/main" id="{F5F703B7-FB70-4D72-9E5C-A6B99B835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638746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134</xdr:row>
      <xdr:rowOff>0</xdr:rowOff>
    </xdr:from>
    <xdr:to>
      <xdr:col>7</xdr:col>
      <xdr:colOff>142875</xdr:colOff>
      <xdr:row>134</xdr:row>
      <xdr:rowOff>142875</xdr:rowOff>
    </xdr:to>
    <xdr:pic>
      <xdr:nvPicPr>
        <xdr:cNvPr id="265" name="Picture 264" descr="FC Paris Saint-Germain">
          <a:hlinkClick xmlns:r="http://schemas.openxmlformats.org/officeDocument/2006/relationships" r:id="rId116"/>
          <a:extLst>
            <a:ext uri="{FF2B5EF4-FFF2-40B4-BE49-F238E27FC236}">
              <a16:creationId xmlns:a16="http://schemas.microsoft.com/office/drawing/2014/main" id="{44026812-1520-49D9-B2A0-439448B43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638746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135</xdr:row>
      <xdr:rowOff>0</xdr:rowOff>
    </xdr:from>
    <xdr:to>
      <xdr:col>0</xdr:col>
      <xdr:colOff>161925</xdr:colOff>
      <xdr:row>135</xdr:row>
      <xdr:rowOff>161925</xdr:rowOff>
    </xdr:to>
    <xdr:pic>
      <xdr:nvPicPr>
        <xdr:cNvPr id="266" name="Picture 265" descr="Bundesliga">
          <a:extLst>
            <a:ext uri="{FF2B5EF4-FFF2-40B4-BE49-F238E27FC236}">
              <a16:creationId xmlns:a16="http://schemas.microsoft.com/office/drawing/2014/main" id="{80843B5A-5867-48A8-9272-80DE17BF5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651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135</xdr:row>
      <xdr:rowOff>0</xdr:rowOff>
    </xdr:from>
    <xdr:to>
      <xdr:col>5</xdr:col>
      <xdr:colOff>142875</xdr:colOff>
      <xdr:row>135</xdr:row>
      <xdr:rowOff>142875</xdr:rowOff>
    </xdr:to>
    <xdr:pic>
      <xdr:nvPicPr>
        <xdr:cNvPr id="267" name="Picture 266" descr="Bayern Monachium">
          <a:hlinkClick xmlns:r="http://schemas.openxmlformats.org/officeDocument/2006/relationships" r:id="rId97"/>
          <a:extLst>
            <a:ext uri="{FF2B5EF4-FFF2-40B4-BE49-F238E27FC236}">
              <a16:creationId xmlns:a16="http://schemas.microsoft.com/office/drawing/2014/main" id="{3EB0E9AD-2ECE-44A6-99C4-FAC5324D0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642651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142875</xdr:colOff>
      <xdr:row>135</xdr:row>
      <xdr:rowOff>142875</xdr:rowOff>
    </xdr:to>
    <xdr:pic>
      <xdr:nvPicPr>
        <xdr:cNvPr id="268" name="Picture 267" descr="1.FC Köln">
          <a:hlinkClick xmlns:r="http://schemas.openxmlformats.org/officeDocument/2006/relationships" r:id="rId118"/>
          <a:extLst>
            <a:ext uri="{FF2B5EF4-FFF2-40B4-BE49-F238E27FC236}">
              <a16:creationId xmlns:a16="http://schemas.microsoft.com/office/drawing/2014/main" id="{72053362-48DA-498E-AD94-C1967D97C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642651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161925</xdr:colOff>
      <xdr:row>136</xdr:row>
      <xdr:rowOff>161925</xdr:rowOff>
    </xdr:to>
    <xdr:pic>
      <xdr:nvPicPr>
        <xdr:cNvPr id="269" name="Picture 268" descr="Bundesliga">
          <a:extLst>
            <a:ext uri="{FF2B5EF4-FFF2-40B4-BE49-F238E27FC236}">
              <a16:creationId xmlns:a16="http://schemas.microsoft.com/office/drawing/2014/main" id="{F1F3DECD-349C-4ED6-94CA-71E02F28C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6557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136</xdr:row>
      <xdr:rowOff>0</xdr:rowOff>
    </xdr:from>
    <xdr:to>
      <xdr:col>5</xdr:col>
      <xdr:colOff>142875</xdr:colOff>
      <xdr:row>136</xdr:row>
      <xdr:rowOff>142875</xdr:rowOff>
    </xdr:to>
    <xdr:pic>
      <xdr:nvPicPr>
        <xdr:cNvPr id="270" name="Picture 269" descr="Bayern Monachium">
          <a:hlinkClick xmlns:r="http://schemas.openxmlformats.org/officeDocument/2006/relationships" r:id="rId97"/>
          <a:extLst>
            <a:ext uri="{FF2B5EF4-FFF2-40B4-BE49-F238E27FC236}">
              <a16:creationId xmlns:a16="http://schemas.microsoft.com/office/drawing/2014/main" id="{F387B994-F6AF-43B4-9575-02BF2F285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646557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142875</xdr:colOff>
      <xdr:row>136</xdr:row>
      <xdr:rowOff>142875</xdr:rowOff>
    </xdr:to>
    <xdr:pic>
      <xdr:nvPicPr>
        <xdr:cNvPr id="271" name="Picture 270" descr="SV Werder Bremen">
          <a:hlinkClick xmlns:r="http://schemas.openxmlformats.org/officeDocument/2006/relationships" r:id="rId104"/>
          <a:extLst>
            <a:ext uri="{FF2B5EF4-FFF2-40B4-BE49-F238E27FC236}">
              <a16:creationId xmlns:a16="http://schemas.microsoft.com/office/drawing/2014/main" id="{16A880E5-FCDF-4BDC-9B4A-5538EEF12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646557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138</xdr:row>
      <xdr:rowOff>0</xdr:rowOff>
    </xdr:from>
    <xdr:to>
      <xdr:col>0</xdr:col>
      <xdr:colOff>161925</xdr:colOff>
      <xdr:row>138</xdr:row>
      <xdr:rowOff>161925</xdr:rowOff>
    </xdr:to>
    <xdr:pic>
      <xdr:nvPicPr>
        <xdr:cNvPr id="272" name="Picture 271" descr="Bundesliga">
          <a:extLst>
            <a:ext uri="{FF2B5EF4-FFF2-40B4-BE49-F238E27FC236}">
              <a16:creationId xmlns:a16="http://schemas.microsoft.com/office/drawing/2014/main" id="{B79B7A4F-9B8C-4A6A-8C84-C2621D669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62725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138</xdr:row>
      <xdr:rowOff>0</xdr:rowOff>
    </xdr:from>
    <xdr:to>
      <xdr:col>5</xdr:col>
      <xdr:colOff>142875</xdr:colOff>
      <xdr:row>138</xdr:row>
      <xdr:rowOff>142875</xdr:rowOff>
    </xdr:to>
    <xdr:pic>
      <xdr:nvPicPr>
        <xdr:cNvPr id="273" name="Picture 272" descr="Bayern Monachium">
          <a:hlinkClick xmlns:r="http://schemas.openxmlformats.org/officeDocument/2006/relationships" r:id="rId97"/>
          <a:extLst>
            <a:ext uri="{FF2B5EF4-FFF2-40B4-BE49-F238E27FC236}">
              <a16:creationId xmlns:a16="http://schemas.microsoft.com/office/drawing/2014/main" id="{BC3C6A9B-52F3-42B7-9B42-6A32F4ED2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656272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138</xdr:row>
      <xdr:rowOff>0</xdr:rowOff>
    </xdr:from>
    <xdr:to>
      <xdr:col>7</xdr:col>
      <xdr:colOff>142875</xdr:colOff>
      <xdr:row>138</xdr:row>
      <xdr:rowOff>142875</xdr:rowOff>
    </xdr:to>
    <xdr:pic>
      <xdr:nvPicPr>
        <xdr:cNvPr id="274" name="Picture 273" descr="TSG 1899 Hoffenheim">
          <a:hlinkClick xmlns:r="http://schemas.openxmlformats.org/officeDocument/2006/relationships" r:id="rId119"/>
          <a:extLst>
            <a:ext uri="{FF2B5EF4-FFF2-40B4-BE49-F238E27FC236}">
              <a16:creationId xmlns:a16="http://schemas.microsoft.com/office/drawing/2014/main" id="{A0345141-F963-43CF-B962-2AC37640B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656272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161925</xdr:colOff>
      <xdr:row>139</xdr:row>
      <xdr:rowOff>161925</xdr:rowOff>
    </xdr:to>
    <xdr:pic>
      <xdr:nvPicPr>
        <xdr:cNvPr id="275" name="Picture 274" descr="DFB-Pokal">
          <a:extLst>
            <a:ext uri="{FF2B5EF4-FFF2-40B4-BE49-F238E27FC236}">
              <a16:creationId xmlns:a16="http://schemas.microsoft.com/office/drawing/2014/main" id="{AF4D7B73-FDFB-4740-8BF7-CFE31D4E2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0177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139</xdr:row>
      <xdr:rowOff>0</xdr:rowOff>
    </xdr:from>
    <xdr:to>
      <xdr:col>5</xdr:col>
      <xdr:colOff>142875</xdr:colOff>
      <xdr:row>139</xdr:row>
      <xdr:rowOff>142875</xdr:rowOff>
    </xdr:to>
    <xdr:pic>
      <xdr:nvPicPr>
        <xdr:cNvPr id="276" name="Picture 275" descr="Bayern Monachium">
          <a:hlinkClick xmlns:r="http://schemas.openxmlformats.org/officeDocument/2006/relationships" r:id="rId97"/>
          <a:extLst>
            <a:ext uri="{FF2B5EF4-FFF2-40B4-BE49-F238E27FC236}">
              <a16:creationId xmlns:a16="http://schemas.microsoft.com/office/drawing/2014/main" id="{0A985225-7EC7-4D2A-809E-B3A2F5422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660177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139</xdr:row>
      <xdr:rowOff>0</xdr:rowOff>
    </xdr:from>
    <xdr:to>
      <xdr:col>7</xdr:col>
      <xdr:colOff>142875</xdr:colOff>
      <xdr:row>139</xdr:row>
      <xdr:rowOff>142875</xdr:rowOff>
    </xdr:to>
    <xdr:pic>
      <xdr:nvPicPr>
        <xdr:cNvPr id="277" name="Picture 276" descr="SC Paderborn 07">
          <a:hlinkClick xmlns:r="http://schemas.openxmlformats.org/officeDocument/2006/relationships" r:id="rId120"/>
          <a:extLst>
            <a:ext uri="{FF2B5EF4-FFF2-40B4-BE49-F238E27FC236}">
              <a16:creationId xmlns:a16="http://schemas.microsoft.com/office/drawing/2014/main" id="{30D815E3-BCE0-4CA8-B1A5-04B6C5BB3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660177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161925</xdr:colOff>
      <xdr:row>140</xdr:row>
      <xdr:rowOff>161925</xdr:rowOff>
    </xdr:to>
    <xdr:pic>
      <xdr:nvPicPr>
        <xdr:cNvPr id="278" name="Picture 277" descr="Bundesliga">
          <a:extLst>
            <a:ext uri="{FF2B5EF4-FFF2-40B4-BE49-F238E27FC236}">
              <a16:creationId xmlns:a16="http://schemas.microsoft.com/office/drawing/2014/main" id="{1E799EA2-BC1E-4414-A629-F8A19F364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5988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140</xdr:row>
      <xdr:rowOff>0</xdr:rowOff>
    </xdr:from>
    <xdr:to>
      <xdr:col>5</xdr:col>
      <xdr:colOff>142875</xdr:colOff>
      <xdr:row>140</xdr:row>
      <xdr:rowOff>142875</xdr:rowOff>
    </xdr:to>
    <xdr:pic>
      <xdr:nvPicPr>
        <xdr:cNvPr id="279" name="Picture 278" descr="Bayern Monachium">
          <a:hlinkClick xmlns:r="http://schemas.openxmlformats.org/officeDocument/2006/relationships" r:id="rId97"/>
          <a:extLst>
            <a:ext uri="{FF2B5EF4-FFF2-40B4-BE49-F238E27FC236}">
              <a16:creationId xmlns:a16="http://schemas.microsoft.com/office/drawing/2014/main" id="{744B02A1-9C38-415E-A5F5-658C6441E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665988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140</xdr:row>
      <xdr:rowOff>0</xdr:rowOff>
    </xdr:from>
    <xdr:to>
      <xdr:col>7</xdr:col>
      <xdr:colOff>142875</xdr:colOff>
      <xdr:row>140</xdr:row>
      <xdr:rowOff>142875</xdr:rowOff>
    </xdr:to>
    <xdr:pic>
      <xdr:nvPicPr>
        <xdr:cNvPr id="280" name="Picture 279" descr="FC Schalke 04">
          <a:hlinkClick xmlns:r="http://schemas.openxmlformats.org/officeDocument/2006/relationships" r:id="rId108"/>
          <a:extLst>
            <a:ext uri="{FF2B5EF4-FFF2-40B4-BE49-F238E27FC236}">
              <a16:creationId xmlns:a16="http://schemas.microsoft.com/office/drawing/2014/main" id="{80BA9126-165A-48B6-9337-4338A8BC8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665988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141</xdr:row>
      <xdr:rowOff>0</xdr:rowOff>
    </xdr:from>
    <xdr:to>
      <xdr:col>0</xdr:col>
      <xdr:colOff>161925</xdr:colOff>
      <xdr:row>141</xdr:row>
      <xdr:rowOff>161925</xdr:rowOff>
    </xdr:to>
    <xdr:pic>
      <xdr:nvPicPr>
        <xdr:cNvPr id="281" name="Picture 280" descr="Bundesliga">
          <a:extLst>
            <a:ext uri="{FF2B5EF4-FFF2-40B4-BE49-F238E27FC236}">
              <a16:creationId xmlns:a16="http://schemas.microsoft.com/office/drawing/2014/main" id="{199C9DA5-B85E-42D2-B80C-1ABA79A70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1798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142875</xdr:colOff>
      <xdr:row>141</xdr:row>
      <xdr:rowOff>142875</xdr:rowOff>
    </xdr:to>
    <xdr:pic>
      <xdr:nvPicPr>
        <xdr:cNvPr id="282" name="Picture 281" descr="Bayern Monachium">
          <a:hlinkClick xmlns:r="http://schemas.openxmlformats.org/officeDocument/2006/relationships" r:id="rId97"/>
          <a:extLst>
            <a:ext uri="{FF2B5EF4-FFF2-40B4-BE49-F238E27FC236}">
              <a16:creationId xmlns:a16="http://schemas.microsoft.com/office/drawing/2014/main" id="{ECF3B464-EF85-49EC-BFDF-0A9B8EEE1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671798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141</xdr:row>
      <xdr:rowOff>0</xdr:rowOff>
    </xdr:from>
    <xdr:to>
      <xdr:col>7</xdr:col>
      <xdr:colOff>142875</xdr:colOff>
      <xdr:row>141</xdr:row>
      <xdr:rowOff>142875</xdr:rowOff>
    </xdr:to>
    <xdr:pic>
      <xdr:nvPicPr>
        <xdr:cNvPr id="283" name="Picture 282" descr="VfL Wolfsburg">
          <a:hlinkClick xmlns:r="http://schemas.openxmlformats.org/officeDocument/2006/relationships" r:id="rId109"/>
          <a:extLst>
            <a:ext uri="{FF2B5EF4-FFF2-40B4-BE49-F238E27FC236}">
              <a16:creationId xmlns:a16="http://schemas.microsoft.com/office/drawing/2014/main" id="{D7C12A0D-4CC3-41BC-A3D9-87314CC4A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671798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161925</xdr:colOff>
      <xdr:row>142</xdr:row>
      <xdr:rowOff>161925</xdr:rowOff>
    </xdr:to>
    <xdr:pic>
      <xdr:nvPicPr>
        <xdr:cNvPr id="284" name="Picture 283" descr="Liga Mistrzów UEFA">
          <a:extLst>
            <a:ext uri="{FF2B5EF4-FFF2-40B4-BE49-F238E27FC236}">
              <a16:creationId xmlns:a16="http://schemas.microsoft.com/office/drawing/2014/main" id="{FDDAAF7A-7DDF-46D3-AB95-10E610B82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57035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142</xdr:row>
      <xdr:rowOff>0</xdr:rowOff>
    </xdr:from>
    <xdr:to>
      <xdr:col>5</xdr:col>
      <xdr:colOff>142875</xdr:colOff>
      <xdr:row>142</xdr:row>
      <xdr:rowOff>142875</xdr:rowOff>
    </xdr:to>
    <xdr:pic>
      <xdr:nvPicPr>
        <xdr:cNvPr id="285" name="Picture 284" descr="Bayern Monachium">
          <a:hlinkClick xmlns:r="http://schemas.openxmlformats.org/officeDocument/2006/relationships" r:id="rId97"/>
          <a:extLst>
            <a:ext uri="{FF2B5EF4-FFF2-40B4-BE49-F238E27FC236}">
              <a16:creationId xmlns:a16="http://schemas.microsoft.com/office/drawing/2014/main" id="{9BD92586-F4CD-4594-AB9B-62D779A67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675703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142875</xdr:colOff>
      <xdr:row>142</xdr:row>
      <xdr:rowOff>142875</xdr:rowOff>
    </xdr:to>
    <xdr:pic>
      <xdr:nvPicPr>
        <xdr:cNvPr id="286" name="Picture 285" descr="Besiktas JK">
          <a:hlinkClick xmlns:r="http://schemas.openxmlformats.org/officeDocument/2006/relationships" r:id="rId121"/>
          <a:extLst>
            <a:ext uri="{FF2B5EF4-FFF2-40B4-BE49-F238E27FC236}">
              <a16:creationId xmlns:a16="http://schemas.microsoft.com/office/drawing/2014/main" id="{E9CC288C-3DD1-4961-AA54-9E8391A97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675703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161925</xdr:colOff>
      <xdr:row>144</xdr:row>
      <xdr:rowOff>161925</xdr:rowOff>
    </xdr:to>
    <xdr:pic>
      <xdr:nvPicPr>
        <xdr:cNvPr id="287" name="Picture 286" descr="Bundesliga">
          <a:extLst>
            <a:ext uri="{FF2B5EF4-FFF2-40B4-BE49-F238E27FC236}">
              <a16:creationId xmlns:a16="http://schemas.microsoft.com/office/drawing/2014/main" id="{53DBB99A-66D8-485E-A068-A43A7F4A8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419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144</xdr:row>
      <xdr:rowOff>0</xdr:rowOff>
    </xdr:from>
    <xdr:to>
      <xdr:col>5</xdr:col>
      <xdr:colOff>142875</xdr:colOff>
      <xdr:row>144</xdr:row>
      <xdr:rowOff>142875</xdr:rowOff>
    </xdr:to>
    <xdr:pic>
      <xdr:nvPicPr>
        <xdr:cNvPr id="288" name="Picture 287" descr="Bayern Monachium">
          <a:hlinkClick xmlns:r="http://schemas.openxmlformats.org/officeDocument/2006/relationships" r:id="rId97"/>
          <a:extLst>
            <a:ext uri="{FF2B5EF4-FFF2-40B4-BE49-F238E27FC236}">
              <a16:creationId xmlns:a16="http://schemas.microsoft.com/office/drawing/2014/main" id="{E5087386-1EBA-4BA5-A224-72EA8F3E4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68541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144</xdr:row>
      <xdr:rowOff>0</xdr:rowOff>
    </xdr:from>
    <xdr:to>
      <xdr:col>7</xdr:col>
      <xdr:colOff>142875</xdr:colOff>
      <xdr:row>144</xdr:row>
      <xdr:rowOff>142875</xdr:rowOff>
    </xdr:to>
    <xdr:pic>
      <xdr:nvPicPr>
        <xdr:cNvPr id="289" name="Picture 288" descr="Hamburger SV">
          <a:hlinkClick xmlns:r="http://schemas.openxmlformats.org/officeDocument/2006/relationships" r:id="rId123"/>
          <a:extLst>
            <a:ext uri="{FF2B5EF4-FFF2-40B4-BE49-F238E27FC236}">
              <a16:creationId xmlns:a16="http://schemas.microsoft.com/office/drawing/2014/main" id="{6E6B8ADB-9955-428D-807E-ABA090DE7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68541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161925</xdr:colOff>
      <xdr:row>147</xdr:row>
      <xdr:rowOff>161925</xdr:rowOff>
    </xdr:to>
    <xdr:pic>
      <xdr:nvPicPr>
        <xdr:cNvPr id="290" name="Picture 289" descr="Bundesliga">
          <a:extLst>
            <a:ext uri="{FF2B5EF4-FFF2-40B4-BE49-F238E27FC236}">
              <a16:creationId xmlns:a16="http://schemas.microsoft.com/office/drawing/2014/main" id="{4ECC5560-D5A6-446E-96B2-A02B1D31F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5991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147</xdr:row>
      <xdr:rowOff>0</xdr:rowOff>
    </xdr:from>
    <xdr:to>
      <xdr:col>5</xdr:col>
      <xdr:colOff>142875</xdr:colOff>
      <xdr:row>147</xdr:row>
      <xdr:rowOff>142875</xdr:rowOff>
    </xdr:to>
    <xdr:pic>
      <xdr:nvPicPr>
        <xdr:cNvPr id="291" name="Picture 290" descr="Bayern Monachium">
          <a:hlinkClick xmlns:r="http://schemas.openxmlformats.org/officeDocument/2006/relationships" r:id="rId97"/>
          <a:extLst>
            <a:ext uri="{FF2B5EF4-FFF2-40B4-BE49-F238E27FC236}">
              <a16:creationId xmlns:a16="http://schemas.microsoft.com/office/drawing/2014/main" id="{F3490CE9-52C0-409D-9A59-DF9293209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695991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147</xdr:row>
      <xdr:rowOff>0</xdr:rowOff>
    </xdr:from>
    <xdr:to>
      <xdr:col>7</xdr:col>
      <xdr:colOff>142875</xdr:colOff>
      <xdr:row>147</xdr:row>
      <xdr:rowOff>142875</xdr:rowOff>
    </xdr:to>
    <xdr:pic>
      <xdr:nvPicPr>
        <xdr:cNvPr id="292" name="Picture 291" descr="Borussia Dortmund">
          <a:hlinkClick xmlns:r="http://schemas.openxmlformats.org/officeDocument/2006/relationships" r:id="rId99"/>
          <a:extLst>
            <a:ext uri="{FF2B5EF4-FFF2-40B4-BE49-F238E27FC236}">
              <a16:creationId xmlns:a16="http://schemas.microsoft.com/office/drawing/2014/main" id="{9424086D-FB4E-4B3F-8B72-5FCBBFCB6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695991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150</xdr:row>
      <xdr:rowOff>0</xdr:rowOff>
    </xdr:from>
    <xdr:to>
      <xdr:col>0</xdr:col>
      <xdr:colOff>161925</xdr:colOff>
      <xdr:row>150</xdr:row>
      <xdr:rowOff>161925</xdr:rowOff>
    </xdr:to>
    <xdr:pic>
      <xdr:nvPicPr>
        <xdr:cNvPr id="293" name="Picture 292" descr="Bundesliga">
          <a:extLst>
            <a:ext uri="{FF2B5EF4-FFF2-40B4-BE49-F238E27FC236}">
              <a16:creationId xmlns:a16="http://schemas.microsoft.com/office/drawing/2014/main" id="{9C8FDEB9-43FB-4DBF-B318-56F6A25B0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11365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150</xdr:row>
      <xdr:rowOff>0</xdr:rowOff>
    </xdr:from>
    <xdr:to>
      <xdr:col>5</xdr:col>
      <xdr:colOff>142875</xdr:colOff>
      <xdr:row>150</xdr:row>
      <xdr:rowOff>142875</xdr:rowOff>
    </xdr:to>
    <xdr:pic>
      <xdr:nvPicPr>
        <xdr:cNvPr id="294" name="Picture 293" descr="Bayern Monachium">
          <a:hlinkClick xmlns:r="http://schemas.openxmlformats.org/officeDocument/2006/relationships" r:id="rId97"/>
          <a:extLst>
            <a:ext uri="{FF2B5EF4-FFF2-40B4-BE49-F238E27FC236}">
              <a16:creationId xmlns:a16="http://schemas.microsoft.com/office/drawing/2014/main" id="{5EDA6829-40DF-45D3-8F4F-D9255337A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711136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150</xdr:row>
      <xdr:rowOff>0</xdr:rowOff>
    </xdr:from>
    <xdr:to>
      <xdr:col>7</xdr:col>
      <xdr:colOff>142875</xdr:colOff>
      <xdr:row>150</xdr:row>
      <xdr:rowOff>142875</xdr:rowOff>
    </xdr:to>
    <xdr:pic>
      <xdr:nvPicPr>
        <xdr:cNvPr id="295" name="Picture 294" descr="Borussia Mönchengladbach">
          <a:hlinkClick xmlns:r="http://schemas.openxmlformats.org/officeDocument/2006/relationships" r:id="rId124"/>
          <a:extLst>
            <a:ext uri="{FF2B5EF4-FFF2-40B4-BE49-F238E27FC236}">
              <a16:creationId xmlns:a16="http://schemas.microsoft.com/office/drawing/2014/main" id="{FAD8D3BA-E6E6-4D48-8320-72EC6F17E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711136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161925</xdr:colOff>
      <xdr:row>151</xdr:row>
      <xdr:rowOff>161925</xdr:rowOff>
    </xdr:to>
    <xdr:pic>
      <xdr:nvPicPr>
        <xdr:cNvPr id="296" name="Picture 295" descr="DFB-Pokal">
          <a:extLst>
            <a:ext uri="{FF2B5EF4-FFF2-40B4-BE49-F238E27FC236}">
              <a16:creationId xmlns:a16="http://schemas.microsoft.com/office/drawing/2014/main" id="{5B3AD4EC-5274-45C1-AD8E-DD196681B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5803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151</xdr:row>
      <xdr:rowOff>0</xdr:rowOff>
    </xdr:from>
    <xdr:to>
      <xdr:col>5</xdr:col>
      <xdr:colOff>142875</xdr:colOff>
      <xdr:row>151</xdr:row>
      <xdr:rowOff>142875</xdr:rowOff>
    </xdr:to>
    <xdr:pic>
      <xdr:nvPicPr>
        <xdr:cNvPr id="297" name="Picture 296" descr="Bayern Monachium">
          <a:hlinkClick xmlns:r="http://schemas.openxmlformats.org/officeDocument/2006/relationships" r:id="rId97"/>
          <a:extLst>
            <a:ext uri="{FF2B5EF4-FFF2-40B4-BE49-F238E27FC236}">
              <a16:creationId xmlns:a16="http://schemas.microsoft.com/office/drawing/2014/main" id="{DE2B68E3-BDD3-4F06-BC5B-6260BD91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715803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151</xdr:row>
      <xdr:rowOff>0</xdr:rowOff>
    </xdr:from>
    <xdr:to>
      <xdr:col>7</xdr:col>
      <xdr:colOff>142875</xdr:colOff>
      <xdr:row>151</xdr:row>
      <xdr:rowOff>142875</xdr:rowOff>
    </xdr:to>
    <xdr:pic>
      <xdr:nvPicPr>
        <xdr:cNvPr id="298" name="Picture 297" descr="Bayer 04 Leverkusen">
          <a:hlinkClick xmlns:r="http://schemas.openxmlformats.org/officeDocument/2006/relationships" r:id="rId102"/>
          <a:extLst>
            <a:ext uri="{FF2B5EF4-FFF2-40B4-BE49-F238E27FC236}">
              <a16:creationId xmlns:a16="http://schemas.microsoft.com/office/drawing/2014/main" id="{98FF8FB6-2F24-4B68-82E5-8C7E9D37A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715803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153</xdr:row>
      <xdr:rowOff>0</xdr:rowOff>
    </xdr:from>
    <xdr:to>
      <xdr:col>0</xdr:col>
      <xdr:colOff>161925</xdr:colOff>
      <xdr:row>153</xdr:row>
      <xdr:rowOff>161925</xdr:rowOff>
    </xdr:to>
    <xdr:pic>
      <xdr:nvPicPr>
        <xdr:cNvPr id="299" name="Picture 298" descr="Bundesliga">
          <a:extLst>
            <a:ext uri="{FF2B5EF4-FFF2-40B4-BE49-F238E27FC236}">
              <a16:creationId xmlns:a16="http://schemas.microsoft.com/office/drawing/2014/main" id="{5117BF8A-666A-4000-9E13-5BA2E6B33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6281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153</xdr:row>
      <xdr:rowOff>0</xdr:rowOff>
    </xdr:from>
    <xdr:to>
      <xdr:col>5</xdr:col>
      <xdr:colOff>142875</xdr:colOff>
      <xdr:row>153</xdr:row>
      <xdr:rowOff>142875</xdr:rowOff>
    </xdr:to>
    <xdr:pic>
      <xdr:nvPicPr>
        <xdr:cNvPr id="300" name="Picture 299" descr="Bayern Monachium">
          <a:hlinkClick xmlns:r="http://schemas.openxmlformats.org/officeDocument/2006/relationships" r:id="rId97"/>
          <a:extLst>
            <a:ext uri="{FF2B5EF4-FFF2-40B4-BE49-F238E27FC236}">
              <a16:creationId xmlns:a16="http://schemas.microsoft.com/office/drawing/2014/main" id="{D6ED25BF-8651-43E4-A467-B871AC660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726281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142875</xdr:colOff>
      <xdr:row>153</xdr:row>
      <xdr:rowOff>142875</xdr:rowOff>
    </xdr:to>
    <xdr:pic>
      <xdr:nvPicPr>
        <xdr:cNvPr id="301" name="Picture 300" descr="Hannover 96">
          <a:hlinkClick xmlns:r="http://schemas.openxmlformats.org/officeDocument/2006/relationships" r:id="rId115"/>
          <a:extLst>
            <a:ext uri="{FF2B5EF4-FFF2-40B4-BE49-F238E27FC236}">
              <a16:creationId xmlns:a16="http://schemas.microsoft.com/office/drawing/2014/main" id="{D2FE312F-4F68-438E-A412-8C3E1EF15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726281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154</xdr:row>
      <xdr:rowOff>0</xdr:rowOff>
    </xdr:from>
    <xdr:to>
      <xdr:col>0</xdr:col>
      <xdr:colOff>161925</xdr:colOff>
      <xdr:row>154</xdr:row>
      <xdr:rowOff>161925</xdr:rowOff>
    </xdr:to>
    <xdr:pic>
      <xdr:nvPicPr>
        <xdr:cNvPr id="302" name="Picture 301" descr="Bundesliga">
          <a:extLst>
            <a:ext uri="{FF2B5EF4-FFF2-40B4-BE49-F238E27FC236}">
              <a16:creationId xmlns:a16="http://schemas.microsoft.com/office/drawing/2014/main" id="{555D27DD-E01F-43C9-833A-B56D25C3B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01865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154</xdr:row>
      <xdr:rowOff>0</xdr:rowOff>
    </xdr:from>
    <xdr:to>
      <xdr:col>5</xdr:col>
      <xdr:colOff>142875</xdr:colOff>
      <xdr:row>154</xdr:row>
      <xdr:rowOff>142875</xdr:rowOff>
    </xdr:to>
    <xdr:pic>
      <xdr:nvPicPr>
        <xdr:cNvPr id="303" name="Picture 302" descr="Bayern Monachium">
          <a:hlinkClick xmlns:r="http://schemas.openxmlformats.org/officeDocument/2006/relationships" r:id="rId97"/>
          <a:extLst>
            <a:ext uri="{FF2B5EF4-FFF2-40B4-BE49-F238E27FC236}">
              <a16:creationId xmlns:a16="http://schemas.microsoft.com/office/drawing/2014/main" id="{B7D9F11A-3D02-4033-B273-68A1CF31C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730186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154</xdr:row>
      <xdr:rowOff>0</xdr:rowOff>
    </xdr:from>
    <xdr:to>
      <xdr:col>7</xdr:col>
      <xdr:colOff>142875</xdr:colOff>
      <xdr:row>154</xdr:row>
      <xdr:rowOff>142875</xdr:rowOff>
    </xdr:to>
    <xdr:pic>
      <xdr:nvPicPr>
        <xdr:cNvPr id="304" name="Picture 303" descr="1.FC Köln">
          <a:hlinkClick xmlns:r="http://schemas.openxmlformats.org/officeDocument/2006/relationships" r:id="rId118"/>
          <a:extLst>
            <a:ext uri="{FF2B5EF4-FFF2-40B4-BE49-F238E27FC236}">
              <a16:creationId xmlns:a16="http://schemas.microsoft.com/office/drawing/2014/main" id="{88A75840-126F-4AD2-8360-5A26DD3A4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730186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161925</xdr:colOff>
      <xdr:row>155</xdr:row>
      <xdr:rowOff>161925</xdr:rowOff>
    </xdr:to>
    <xdr:pic>
      <xdr:nvPicPr>
        <xdr:cNvPr id="305" name="Picture 304" descr="DFB-Pokal">
          <a:extLst>
            <a:ext uri="{FF2B5EF4-FFF2-40B4-BE49-F238E27FC236}">
              <a16:creationId xmlns:a16="http://schemas.microsoft.com/office/drawing/2014/main" id="{90839D72-B58F-4A80-8CD3-1611A826D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4853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142875</xdr:colOff>
      <xdr:row>155</xdr:row>
      <xdr:rowOff>142875</xdr:rowOff>
    </xdr:to>
    <xdr:pic>
      <xdr:nvPicPr>
        <xdr:cNvPr id="306" name="Picture 305" descr="Bayern Monachium">
          <a:hlinkClick xmlns:r="http://schemas.openxmlformats.org/officeDocument/2006/relationships" r:id="rId97"/>
          <a:extLst>
            <a:ext uri="{FF2B5EF4-FFF2-40B4-BE49-F238E27FC236}">
              <a16:creationId xmlns:a16="http://schemas.microsoft.com/office/drawing/2014/main" id="{4BE3583C-DEB7-4CC2-ADCF-3A36B1C1C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734853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142875</xdr:colOff>
      <xdr:row>155</xdr:row>
      <xdr:rowOff>142875</xdr:rowOff>
    </xdr:to>
    <xdr:pic>
      <xdr:nvPicPr>
        <xdr:cNvPr id="307" name="Picture 306" descr="Eintracht Frankfurt">
          <a:hlinkClick xmlns:r="http://schemas.openxmlformats.org/officeDocument/2006/relationships" r:id="rId126"/>
          <a:extLst>
            <a:ext uri="{FF2B5EF4-FFF2-40B4-BE49-F238E27FC236}">
              <a16:creationId xmlns:a16="http://schemas.microsoft.com/office/drawing/2014/main" id="{60491C03-61CB-41EF-8045-6E4297331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734853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157</xdr:row>
      <xdr:rowOff>0</xdr:rowOff>
    </xdr:from>
    <xdr:to>
      <xdr:col>0</xdr:col>
      <xdr:colOff>161925</xdr:colOff>
      <xdr:row>157</xdr:row>
      <xdr:rowOff>161925</xdr:rowOff>
    </xdr:to>
    <xdr:pic>
      <xdr:nvPicPr>
        <xdr:cNvPr id="308" name="Picture 307" descr="DFL-Supercup">
          <a:extLst>
            <a:ext uri="{FF2B5EF4-FFF2-40B4-BE49-F238E27FC236}">
              <a16:creationId xmlns:a16="http://schemas.microsoft.com/office/drawing/2014/main" id="{650AD5F4-B388-4792-A3FD-75EF8945E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0759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157</xdr:row>
      <xdr:rowOff>0</xdr:rowOff>
    </xdr:from>
    <xdr:to>
      <xdr:col>5</xdr:col>
      <xdr:colOff>142875</xdr:colOff>
      <xdr:row>157</xdr:row>
      <xdr:rowOff>142875</xdr:rowOff>
    </xdr:to>
    <xdr:pic>
      <xdr:nvPicPr>
        <xdr:cNvPr id="309" name="Picture 308" descr="Bayern Monachium">
          <a:hlinkClick xmlns:r="http://schemas.openxmlformats.org/officeDocument/2006/relationships" r:id="rId127"/>
          <a:extLst>
            <a:ext uri="{FF2B5EF4-FFF2-40B4-BE49-F238E27FC236}">
              <a16:creationId xmlns:a16="http://schemas.microsoft.com/office/drawing/2014/main" id="{5FBE2813-66D3-46BD-AB50-3BFB65A7B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74075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142875</xdr:colOff>
      <xdr:row>157</xdr:row>
      <xdr:rowOff>142875</xdr:rowOff>
    </xdr:to>
    <xdr:pic>
      <xdr:nvPicPr>
        <xdr:cNvPr id="310" name="Picture 309" descr="Eintracht Frankfurt">
          <a:hlinkClick xmlns:r="http://schemas.openxmlformats.org/officeDocument/2006/relationships" r:id="rId128"/>
          <a:extLst>
            <a:ext uri="{FF2B5EF4-FFF2-40B4-BE49-F238E27FC236}">
              <a16:creationId xmlns:a16="http://schemas.microsoft.com/office/drawing/2014/main" id="{9362A8CA-2C4C-494B-99C9-458FA84B7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74075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160</xdr:row>
      <xdr:rowOff>0</xdr:rowOff>
    </xdr:from>
    <xdr:to>
      <xdr:col>0</xdr:col>
      <xdr:colOff>161925</xdr:colOff>
      <xdr:row>160</xdr:row>
      <xdr:rowOff>161925</xdr:rowOff>
    </xdr:to>
    <xdr:pic>
      <xdr:nvPicPr>
        <xdr:cNvPr id="311" name="Picture 310" descr="DFB-Pokal">
          <a:extLst>
            <a:ext uri="{FF2B5EF4-FFF2-40B4-BE49-F238E27FC236}">
              <a16:creationId xmlns:a16="http://schemas.microsoft.com/office/drawing/2014/main" id="{E51121E4-2B98-49B3-AC8B-47BA4FAB7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380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160</xdr:row>
      <xdr:rowOff>0</xdr:rowOff>
    </xdr:from>
    <xdr:to>
      <xdr:col>5</xdr:col>
      <xdr:colOff>142875</xdr:colOff>
      <xdr:row>160</xdr:row>
      <xdr:rowOff>142875</xdr:rowOff>
    </xdr:to>
    <xdr:pic>
      <xdr:nvPicPr>
        <xdr:cNvPr id="312" name="Picture 311" descr="Bayern Monachium">
          <a:hlinkClick xmlns:r="http://schemas.openxmlformats.org/officeDocument/2006/relationships" r:id="rId127"/>
          <a:extLst>
            <a:ext uri="{FF2B5EF4-FFF2-40B4-BE49-F238E27FC236}">
              <a16:creationId xmlns:a16="http://schemas.microsoft.com/office/drawing/2014/main" id="{8BF69825-95F9-468A-B3D7-A76C84CD5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754380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142875</xdr:colOff>
      <xdr:row>160</xdr:row>
      <xdr:rowOff>142875</xdr:rowOff>
    </xdr:to>
    <xdr:pic>
      <xdr:nvPicPr>
        <xdr:cNvPr id="313" name="Picture 312" descr="SV Drochtersen/Assel">
          <a:hlinkClick xmlns:r="http://schemas.openxmlformats.org/officeDocument/2006/relationships" r:id="rId129"/>
          <a:extLst>
            <a:ext uri="{FF2B5EF4-FFF2-40B4-BE49-F238E27FC236}">
              <a16:creationId xmlns:a16="http://schemas.microsoft.com/office/drawing/2014/main" id="{0EDDB0EB-4FFB-4313-BDD4-C3F2FFBB4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754380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161925</xdr:colOff>
      <xdr:row>161</xdr:row>
      <xdr:rowOff>161925</xdr:rowOff>
    </xdr:to>
    <xdr:pic>
      <xdr:nvPicPr>
        <xdr:cNvPr id="314" name="Picture 313" descr="Bundesliga">
          <a:extLst>
            <a:ext uri="{FF2B5EF4-FFF2-40B4-BE49-F238E27FC236}">
              <a16:creationId xmlns:a16="http://schemas.microsoft.com/office/drawing/2014/main" id="{A00F38D5-6F18-42F7-82AA-8000C1041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8285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161</xdr:row>
      <xdr:rowOff>0</xdr:rowOff>
    </xdr:from>
    <xdr:to>
      <xdr:col>5</xdr:col>
      <xdr:colOff>142875</xdr:colOff>
      <xdr:row>161</xdr:row>
      <xdr:rowOff>142875</xdr:rowOff>
    </xdr:to>
    <xdr:pic>
      <xdr:nvPicPr>
        <xdr:cNvPr id="315" name="Picture 314" descr="Bayern Monachium">
          <a:hlinkClick xmlns:r="http://schemas.openxmlformats.org/officeDocument/2006/relationships" r:id="rId127"/>
          <a:extLst>
            <a:ext uri="{FF2B5EF4-FFF2-40B4-BE49-F238E27FC236}">
              <a16:creationId xmlns:a16="http://schemas.microsoft.com/office/drawing/2014/main" id="{C3CEDEB1-FAE2-4447-AC46-7DC92871E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758285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161</xdr:row>
      <xdr:rowOff>0</xdr:rowOff>
    </xdr:from>
    <xdr:to>
      <xdr:col>7</xdr:col>
      <xdr:colOff>142875</xdr:colOff>
      <xdr:row>161</xdr:row>
      <xdr:rowOff>142875</xdr:rowOff>
    </xdr:to>
    <xdr:pic>
      <xdr:nvPicPr>
        <xdr:cNvPr id="316" name="Picture 315" descr="TSG 1899 Hoffenheim">
          <a:hlinkClick xmlns:r="http://schemas.openxmlformats.org/officeDocument/2006/relationships" r:id="rId131"/>
          <a:extLst>
            <a:ext uri="{FF2B5EF4-FFF2-40B4-BE49-F238E27FC236}">
              <a16:creationId xmlns:a16="http://schemas.microsoft.com/office/drawing/2014/main" id="{0D925CE0-1BA0-4BBF-B578-6891AE325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758285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161925</xdr:colOff>
      <xdr:row>162</xdr:row>
      <xdr:rowOff>161925</xdr:rowOff>
    </xdr:to>
    <xdr:pic>
      <xdr:nvPicPr>
        <xdr:cNvPr id="317" name="Picture 316" descr="Bundesliga">
          <a:extLst>
            <a:ext uri="{FF2B5EF4-FFF2-40B4-BE49-F238E27FC236}">
              <a16:creationId xmlns:a16="http://schemas.microsoft.com/office/drawing/2014/main" id="{C7FAB491-6C41-4C12-847C-4B3E16B45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1905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162</xdr:row>
      <xdr:rowOff>0</xdr:rowOff>
    </xdr:from>
    <xdr:to>
      <xdr:col>5</xdr:col>
      <xdr:colOff>142875</xdr:colOff>
      <xdr:row>162</xdr:row>
      <xdr:rowOff>142875</xdr:rowOff>
    </xdr:to>
    <xdr:pic>
      <xdr:nvPicPr>
        <xdr:cNvPr id="318" name="Picture 317" descr="Bayern Monachium">
          <a:hlinkClick xmlns:r="http://schemas.openxmlformats.org/officeDocument/2006/relationships" r:id="rId127"/>
          <a:extLst>
            <a:ext uri="{FF2B5EF4-FFF2-40B4-BE49-F238E27FC236}">
              <a16:creationId xmlns:a16="http://schemas.microsoft.com/office/drawing/2014/main" id="{D953FB2F-8046-43C2-A81D-80301FA00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762190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162</xdr:row>
      <xdr:rowOff>0</xdr:rowOff>
    </xdr:from>
    <xdr:to>
      <xdr:col>7</xdr:col>
      <xdr:colOff>142875</xdr:colOff>
      <xdr:row>162</xdr:row>
      <xdr:rowOff>142875</xdr:rowOff>
    </xdr:to>
    <xdr:pic>
      <xdr:nvPicPr>
        <xdr:cNvPr id="319" name="Picture 318" descr="VfB Stuttgart">
          <a:hlinkClick xmlns:r="http://schemas.openxmlformats.org/officeDocument/2006/relationships" r:id="rId132"/>
          <a:extLst>
            <a:ext uri="{FF2B5EF4-FFF2-40B4-BE49-F238E27FC236}">
              <a16:creationId xmlns:a16="http://schemas.microsoft.com/office/drawing/2014/main" id="{AF80A3EF-C353-4051-B2C4-681B9409B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762190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163</xdr:row>
      <xdr:rowOff>0</xdr:rowOff>
    </xdr:from>
    <xdr:to>
      <xdr:col>0</xdr:col>
      <xdr:colOff>161925</xdr:colOff>
      <xdr:row>163</xdr:row>
      <xdr:rowOff>161925</xdr:rowOff>
    </xdr:to>
    <xdr:pic>
      <xdr:nvPicPr>
        <xdr:cNvPr id="320" name="Picture 319" descr="Liga Mistrzów UEFA">
          <a:extLst>
            <a:ext uri="{FF2B5EF4-FFF2-40B4-BE49-F238E27FC236}">
              <a16:creationId xmlns:a16="http://schemas.microsoft.com/office/drawing/2014/main" id="{3461D9E6-D38D-4F87-B90C-2E1833883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6095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163</xdr:row>
      <xdr:rowOff>0</xdr:rowOff>
    </xdr:from>
    <xdr:to>
      <xdr:col>5</xdr:col>
      <xdr:colOff>142875</xdr:colOff>
      <xdr:row>163</xdr:row>
      <xdr:rowOff>142875</xdr:rowOff>
    </xdr:to>
    <xdr:pic>
      <xdr:nvPicPr>
        <xdr:cNvPr id="321" name="Picture 320" descr="Bayern Monachium">
          <a:hlinkClick xmlns:r="http://schemas.openxmlformats.org/officeDocument/2006/relationships" r:id="rId127"/>
          <a:extLst>
            <a:ext uri="{FF2B5EF4-FFF2-40B4-BE49-F238E27FC236}">
              <a16:creationId xmlns:a16="http://schemas.microsoft.com/office/drawing/2014/main" id="{7EF65C73-7086-412C-9786-1968509E8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766095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163</xdr:row>
      <xdr:rowOff>0</xdr:rowOff>
    </xdr:from>
    <xdr:to>
      <xdr:col>7</xdr:col>
      <xdr:colOff>142875</xdr:colOff>
      <xdr:row>163</xdr:row>
      <xdr:rowOff>142875</xdr:rowOff>
    </xdr:to>
    <xdr:pic>
      <xdr:nvPicPr>
        <xdr:cNvPr id="322" name="Picture 321" descr="Benfica Lizbona">
          <a:hlinkClick xmlns:r="http://schemas.openxmlformats.org/officeDocument/2006/relationships" r:id="rId133"/>
          <a:extLst>
            <a:ext uri="{FF2B5EF4-FFF2-40B4-BE49-F238E27FC236}">
              <a16:creationId xmlns:a16="http://schemas.microsoft.com/office/drawing/2014/main" id="{1BD2A391-3E9F-4287-BCDD-46ACCDC63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766095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161925</xdr:colOff>
      <xdr:row>164</xdr:row>
      <xdr:rowOff>161925</xdr:rowOff>
    </xdr:to>
    <xdr:pic>
      <xdr:nvPicPr>
        <xdr:cNvPr id="323" name="Picture 322" descr="Bundesliga">
          <a:extLst>
            <a:ext uri="{FF2B5EF4-FFF2-40B4-BE49-F238E27FC236}">
              <a16:creationId xmlns:a16="http://schemas.microsoft.com/office/drawing/2014/main" id="{70796B1F-A75C-40CB-9D4E-3599A1F32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0763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164</xdr:row>
      <xdr:rowOff>0</xdr:rowOff>
    </xdr:from>
    <xdr:to>
      <xdr:col>5</xdr:col>
      <xdr:colOff>142875</xdr:colOff>
      <xdr:row>164</xdr:row>
      <xdr:rowOff>142875</xdr:rowOff>
    </xdr:to>
    <xdr:pic>
      <xdr:nvPicPr>
        <xdr:cNvPr id="324" name="Picture 323" descr="Bayern Monachium">
          <a:hlinkClick xmlns:r="http://schemas.openxmlformats.org/officeDocument/2006/relationships" r:id="rId127"/>
          <a:extLst>
            <a:ext uri="{FF2B5EF4-FFF2-40B4-BE49-F238E27FC236}">
              <a16:creationId xmlns:a16="http://schemas.microsoft.com/office/drawing/2014/main" id="{E92952DB-14A1-4220-B346-811099610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770763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164</xdr:row>
      <xdr:rowOff>0</xdr:rowOff>
    </xdr:from>
    <xdr:to>
      <xdr:col>7</xdr:col>
      <xdr:colOff>142875</xdr:colOff>
      <xdr:row>164</xdr:row>
      <xdr:rowOff>142875</xdr:rowOff>
    </xdr:to>
    <xdr:pic>
      <xdr:nvPicPr>
        <xdr:cNvPr id="325" name="Picture 324" descr="FC Schalke 04">
          <a:hlinkClick xmlns:r="http://schemas.openxmlformats.org/officeDocument/2006/relationships" r:id="rId135"/>
          <a:extLst>
            <a:ext uri="{FF2B5EF4-FFF2-40B4-BE49-F238E27FC236}">
              <a16:creationId xmlns:a16="http://schemas.microsoft.com/office/drawing/2014/main" id="{A919A3A3-D117-4943-951A-F5B7A0434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770763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161925</xdr:colOff>
      <xdr:row>165</xdr:row>
      <xdr:rowOff>161925</xdr:rowOff>
    </xdr:to>
    <xdr:pic>
      <xdr:nvPicPr>
        <xdr:cNvPr id="326" name="Picture 325" descr="Bundesliga">
          <a:extLst>
            <a:ext uri="{FF2B5EF4-FFF2-40B4-BE49-F238E27FC236}">
              <a16:creationId xmlns:a16="http://schemas.microsoft.com/office/drawing/2014/main" id="{78374A54-D98F-4310-B043-AEBC287E7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6573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165</xdr:row>
      <xdr:rowOff>0</xdr:rowOff>
    </xdr:from>
    <xdr:to>
      <xdr:col>5</xdr:col>
      <xdr:colOff>142875</xdr:colOff>
      <xdr:row>165</xdr:row>
      <xdr:rowOff>142875</xdr:rowOff>
    </xdr:to>
    <xdr:pic>
      <xdr:nvPicPr>
        <xdr:cNvPr id="327" name="Picture 326" descr="Bayern Monachium">
          <a:hlinkClick xmlns:r="http://schemas.openxmlformats.org/officeDocument/2006/relationships" r:id="rId127"/>
          <a:extLst>
            <a:ext uri="{FF2B5EF4-FFF2-40B4-BE49-F238E27FC236}">
              <a16:creationId xmlns:a16="http://schemas.microsoft.com/office/drawing/2014/main" id="{A92EC69F-C763-4C31-B435-9C762AF74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77657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165</xdr:row>
      <xdr:rowOff>0</xdr:rowOff>
    </xdr:from>
    <xdr:to>
      <xdr:col>7</xdr:col>
      <xdr:colOff>142875</xdr:colOff>
      <xdr:row>165</xdr:row>
      <xdr:rowOff>142875</xdr:rowOff>
    </xdr:to>
    <xdr:pic>
      <xdr:nvPicPr>
        <xdr:cNvPr id="328" name="Picture 327" descr="VfL Wolfsburg">
          <a:hlinkClick xmlns:r="http://schemas.openxmlformats.org/officeDocument/2006/relationships" r:id="rId136"/>
          <a:extLst>
            <a:ext uri="{FF2B5EF4-FFF2-40B4-BE49-F238E27FC236}">
              <a16:creationId xmlns:a16="http://schemas.microsoft.com/office/drawing/2014/main" id="{A3775EFE-0E7E-4059-B169-1150672D4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77657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167</xdr:row>
      <xdr:rowOff>0</xdr:rowOff>
    </xdr:from>
    <xdr:to>
      <xdr:col>0</xdr:col>
      <xdr:colOff>161925</xdr:colOff>
      <xdr:row>167</xdr:row>
      <xdr:rowOff>161925</xdr:rowOff>
    </xdr:to>
    <xdr:pic>
      <xdr:nvPicPr>
        <xdr:cNvPr id="329" name="Picture 328" descr="Liga Mistrzów UEFA">
          <a:extLst>
            <a:ext uri="{FF2B5EF4-FFF2-40B4-BE49-F238E27FC236}">
              <a16:creationId xmlns:a16="http://schemas.microsoft.com/office/drawing/2014/main" id="{47977748-8E33-4C91-A356-2C82B73CD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7050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167</xdr:row>
      <xdr:rowOff>0</xdr:rowOff>
    </xdr:from>
    <xdr:to>
      <xdr:col>5</xdr:col>
      <xdr:colOff>142875</xdr:colOff>
      <xdr:row>167</xdr:row>
      <xdr:rowOff>142875</xdr:rowOff>
    </xdr:to>
    <xdr:pic>
      <xdr:nvPicPr>
        <xdr:cNvPr id="330" name="Picture 329" descr="Bayern Monachium">
          <a:hlinkClick xmlns:r="http://schemas.openxmlformats.org/officeDocument/2006/relationships" r:id="rId127"/>
          <a:extLst>
            <a:ext uri="{FF2B5EF4-FFF2-40B4-BE49-F238E27FC236}">
              <a16:creationId xmlns:a16="http://schemas.microsoft.com/office/drawing/2014/main" id="{F903DFEE-299B-4B27-A3AE-9C71B93FA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787050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167</xdr:row>
      <xdr:rowOff>0</xdr:rowOff>
    </xdr:from>
    <xdr:to>
      <xdr:col>7</xdr:col>
      <xdr:colOff>142875</xdr:colOff>
      <xdr:row>167</xdr:row>
      <xdr:rowOff>142875</xdr:rowOff>
    </xdr:to>
    <xdr:pic>
      <xdr:nvPicPr>
        <xdr:cNvPr id="331" name="Picture 330" descr="AEK Ateny">
          <a:hlinkClick xmlns:r="http://schemas.openxmlformats.org/officeDocument/2006/relationships" r:id="rId137"/>
          <a:extLst>
            <a:ext uri="{FF2B5EF4-FFF2-40B4-BE49-F238E27FC236}">
              <a16:creationId xmlns:a16="http://schemas.microsoft.com/office/drawing/2014/main" id="{48643770-A02F-4C27-8038-F092569CD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787050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168</xdr:row>
      <xdr:rowOff>0</xdr:rowOff>
    </xdr:from>
    <xdr:to>
      <xdr:col>0</xdr:col>
      <xdr:colOff>161925</xdr:colOff>
      <xdr:row>168</xdr:row>
      <xdr:rowOff>161925</xdr:rowOff>
    </xdr:to>
    <xdr:pic>
      <xdr:nvPicPr>
        <xdr:cNvPr id="332" name="Picture 331" descr="Liga Mistrzów UEFA">
          <a:extLst>
            <a:ext uri="{FF2B5EF4-FFF2-40B4-BE49-F238E27FC236}">
              <a16:creationId xmlns:a16="http://schemas.microsoft.com/office/drawing/2014/main" id="{A7BAE1E0-DE1A-482A-B3D4-60BBC5B38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1718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168</xdr:row>
      <xdr:rowOff>0</xdr:rowOff>
    </xdr:from>
    <xdr:to>
      <xdr:col>5</xdr:col>
      <xdr:colOff>142875</xdr:colOff>
      <xdr:row>168</xdr:row>
      <xdr:rowOff>142875</xdr:rowOff>
    </xdr:to>
    <xdr:pic>
      <xdr:nvPicPr>
        <xdr:cNvPr id="333" name="Picture 332" descr="Bayern Monachium">
          <a:hlinkClick xmlns:r="http://schemas.openxmlformats.org/officeDocument/2006/relationships" r:id="rId127"/>
          <a:extLst>
            <a:ext uri="{FF2B5EF4-FFF2-40B4-BE49-F238E27FC236}">
              <a16:creationId xmlns:a16="http://schemas.microsoft.com/office/drawing/2014/main" id="{A6569132-78F0-4DBC-8A49-5B49A7AE2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791718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168</xdr:row>
      <xdr:rowOff>0</xdr:rowOff>
    </xdr:from>
    <xdr:to>
      <xdr:col>7</xdr:col>
      <xdr:colOff>142875</xdr:colOff>
      <xdr:row>168</xdr:row>
      <xdr:rowOff>142875</xdr:rowOff>
    </xdr:to>
    <xdr:pic>
      <xdr:nvPicPr>
        <xdr:cNvPr id="334" name="Picture 333" descr="AEK Ateny">
          <a:hlinkClick xmlns:r="http://schemas.openxmlformats.org/officeDocument/2006/relationships" r:id="rId137"/>
          <a:extLst>
            <a:ext uri="{FF2B5EF4-FFF2-40B4-BE49-F238E27FC236}">
              <a16:creationId xmlns:a16="http://schemas.microsoft.com/office/drawing/2014/main" id="{74FF3F20-CBE1-43AD-9111-4ABF4E5AB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791718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161925</xdr:colOff>
      <xdr:row>170</xdr:row>
      <xdr:rowOff>161925</xdr:rowOff>
    </xdr:to>
    <xdr:pic>
      <xdr:nvPicPr>
        <xdr:cNvPr id="335" name="Picture 334" descr="Bundesliga">
          <a:extLst>
            <a:ext uri="{FF2B5EF4-FFF2-40B4-BE49-F238E27FC236}">
              <a16:creationId xmlns:a16="http://schemas.microsoft.com/office/drawing/2014/main" id="{9B894FCE-EE6C-45CC-8154-9C4E70B26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02905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170</xdr:row>
      <xdr:rowOff>0</xdr:rowOff>
    </xdr:from>
    <xdr:to>
      <xdr:col>5</xdr:col>
      <xdr:colOff>142875</xdr:colOff>
      <xdr:row>170</xdr:row>
      <xdr:rowOff>142875</xdr:rowOff>
    </xdr:to>
    <xdr:pic>
      <xdr:nvPicPr>
        <xdr:cNvPr id="336" name="Picture 335" descr="Bayern Monachium">
          <a:hlinkClick xmlns:r="http://schemas.openxmlformats.org/officeDocument/2006/relationships" r:id="rId127"/>
          <a:extLst>
            <a:ext uri="{FF2B5EF4-FFF2-40B4-BE49-F238E27FC236}">
              <a16:creationId xmlns:a16="http://schemas.microsoft.com/office/drawing/2014/main" id="{C757FF55-5C04-4D30-A42B-1E9769255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800290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170</xdr:row>
      <xdr:rowOff>0</xdr:rowOff>
    </xdr:from>
    <xdr:to>
      <xdr:col>7</xdr:col>
      <xdr:colOff>142875</xdr:colOff>
      <xdr:row>170</xdr:row>
      <xdr:rowOff>142875</xdr:rowOff>
    </xdr:to>
    <xdr:pic>
      <xdr:nvPicPr>
        <xdr:cNvPr id="337" name="Picture 336" descr="Borussia Dortmund">
          <a:hlinkClick xmlns:r="http://schemas.openxmlformats.org/officeDocument/2006/relationships" r:id="rId139"/>
          <a:extLst>
            <a:ext uri="{FF2B5EF4-FFF2-40B4-BE49-F238E27FC236}">
              <a16:creationId xmlns:a16="http://schemas.microsoft.com/office/drawing/2014/main" id="{EEE50AD2-79F4-4194-B4EA-C750DAE78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800290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172</xdr:row>
      <xdr:rowOff>0</xdr:rowOff>
    </xdr:from>
    <xdr:to>
      <xdr:col>0</xdr:col>
      <xdr:colOff>161925</xdr:colOff>
      <xdr:row>172</xdr:row>
      <xdr:rowOff>161925</xdr:rowOff>
    </xdr:to>
    <xdr:pic>
      <xdr:nvPicPr>
        <xdr:cNvPr id="338" name="Picture 337" descr="Liga Mistrzów UEFA">
          <a:extLst>
            <a:ext uri="{FF2B5EF4-FFF2-40B4-BE49-F238E27FC236}">
              <a16:creationId xmlns:a16="http://schemas.microsoft.com/office/drawing/2014/main" id="{23D2DFCD-40C0-4428-83A0-BC24E7370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0006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172</xdr:row>
      <xdr:rowOff>0</xdr:rowOff>
    </xdr:from>
    <xdr:to>
      <xdr:col>5</xdr:col>
      <xdr:colOff>142875</xdr:colOff>
      <xdr:row>172</xdr:row>
      <xdr:rowOff>142875</xdr:rowOff>
    </xdr:to>
    <xdr:pic>
      <xdr:nvPicPr>
        <xdr:cNvPr id="339" name="Picture 338" descr="Bayern Monachium">
          <a:hlinkClick xmlns:r="http://schemas.openxmlformats.org/officeDocument/2006/relationships" r:id="rId127"/>
          <a:extLst>
            <a:ext uri="{FF2B5EF4-FFF2-40B4-BE49-F238E27FC236}">
              <a16:creationId xmlns:a16="http://schemas.microsoft.com/office/drawing/2014/main" id="{B08A98EE-8375-4981-80AE-3A05F14E1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810006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172</xdr:row>
      <xdr:rowOff>0</xdr:rowOff>
    </xdr:from>
    <xdr:to>
      <xdr:col>7</xdr:col>
      <xdr:colOff>142875</xdr:colOff>
      <xdr:row>172</xdr:row>
      <xdr:rowOff>142875</xdr:rowOff>
    </xdr:to>
    <xdr:pic>
      <xdr:nvPicPr>
        <xdr:cNvPr id="340" name="Picture 339" descr="Benfica Lizbona">
          <a:hlinkClick xmlns:r="http://schemas.openxmlformats.org/officeDocument/2006/relationships" r:id="rId133"/>
          <a:extLst>
            <a:ext uri="{FF2B5EF4-FFF2-40B4-BE49-F238E27FC236}">
              <a16:creationId xmlns:a16="http://schemas.microsoft.com/office/drawing/2014/main" id="{61F5F216-2461-43D1-B3B0-C2476B239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810006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174</xdr:row>
      <xdr:rowOff>0</xdr:rowOff>
    </xdr:from>
    <xdr:to>
      <xdr:col>0</xdr:col>
      <xdr:colOff>161925</xdr:colOff>
      <xdr:row>174</xdr:row>
      <xdr:rowOff>161925</xdr:rowOff>
    </xdr:to>
    <xdr:pic>
      <xdr:nvPicPr>
        <xdr:cNvPr id="341" name="Picture 340" descr="Bundesliga">
          <a:extLst>
            <a:ext uri="{FF2B5EF4-FFF2-40B4-BE49-F238E27FC236}">
              <a16:creationId xmlns:a16="http://schemas.microsoft.com/office/drawing/2014/main" id="{510B61A9-0303-432F-A068-BAD773724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78165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142875</xdr:colOff>
      <xdr:row>174</xdr:row>
      <xdr:rowOff>142875</xdr:rowOff>
    </xdr:to>
    <xdr:pic>
      <xdr:nvPicPr>
        <xdr:cNvPr id="342" name="Picture 341" descr="Bayern Monachium">
          <a:hlinkClick xmlns:r="http://schemas.openxmlformats.org/officeDocument/2006/relationships" r:id="rId127"/>
          <a:extLst>
            <a:ext uri="{FF2B5EF4-FFF2-40B4-BE49-F238E27FC236}">
              <a16:creationId xmlns:a16="http://schemas.microsoft.com/office/drawing/2014/main" id="{FB2D6E3B-16AA-419C-871F-CEDAA573B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817816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142875</xdr:colOff>
      <xdr:row>174</xdr:row>
      <xdr:rowOff>142875</xdr:rowOff>
    </xdr:to>
    <xdr:pic>
      <xdr:nvPicPr>
        <xdr:cNvPr id="343" name="Picture 342" descr="1.FC Nürnberg">
          <a:hlinkClick xmlns:r="http://schemas.openxmlformats.org/officeDocument/2006/relationships" r:id="rId140"/>
          <a:extLst>
            <a:ext uri="{FF2B5EF4-FFF2-40B4-BE49-F238E27FC236}">
              <a16:creationId xmlns:a16="http://schemas.microsoft.com/office/drawing/2014/main" id="{92751FEC-87E9-4096-A69B-6ED3FEFC1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817816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176</xdr:row>
      <xdr:rowOff>0</xdr:rowOff>
    </xdr:from>
    <xdr:to>
      <xdr:col>0</xdr:col>
      <xdr:colOff>161925</xdr:colOff>
      <xdr:row>176</xdr:row>
      <xdr:rowOff>161925</xdr:rowOff>
    </xdr:to>
    <xdr:pic>
      <xdr:nvPicPr>
        <xdr:cNvPr id="344" name="Picture 343" descr="Liga Mistrzów UEFA">
          <a:extLst>
            <a:ext uri="{FF2B5EF4-FFF2-40B4-BE49-F238E27FC236}">
              <a16:creationId xmlns:a16="http://schemas.microsoft.com/office/drawing/2014/main" id="{04FF784A-5B99-4D95-9F4B-ED0D215E2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6389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176</xdr:row>
      <xdr:rowOff>0</xdr:rowOff>
    </xdr:from>
    <xdr:to>
      <xdr:col>5</xdr:col>
      <xdr:colOff>142875</xdr:colOff>
      <xdr:row>176</xdr:row>
      <xdr:rowOff>142875</xdr:rowOff>
    </xdr:to>
    <xdr:pic>
      <xdr:nvPicPr>
        <xdr:cNvPr id="345" name="Picture 344" descr="Bayern Monachium">
          <a:hlinkClick xmlns:r="http://schemas.openxmlformats.org/officeDocument/2006/relationships" r:id="rId127"/>
          <a:extLst>
            <a:ext uri="{FF2B5EF4-FFF2-40B4-BE49-F238E27FC236}">
              <a16:creationId xmlns:a16="http://schemas.microsoft.com/office/drawing/2014/main" id="{01793700-85D6-4E5C-8857-7E9A57803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82638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176</xdr:row>
      <xdr:rowOff>0</xdr:rowOff>
    </xdr:from>
    <xdr:to>
      <xdr:col>7</xdr:col>
      <xdr:colOff>142875</xdr:colOff>
      <xdr:row>176</xdr:row>
      <xdr:rowOff>142875</xdr:rowOff>
    </xdr:to>
    <xdr:pic>
      <xdr:nvPicPr>
        <xdr:cNvPr id="346" name="Picture 345" descr="Ajax Amsterdam">
          <a:hlinkClick xmlns:r="http://schemas.openxmlformats.org/officeDocument/2006/relationships" r:id="rId142"/>
          <a:extLst>
            <a:ext uri="{FF2B5EF4-FFF2-40B4-BE49-F238E27FC236}">
              <a16:creationId xmlns:a16="http://schemas.microsoft.com/office/drawing/2014/main" id="{B8E98E26-2BDF-41C6-B63A-AF3DE67AC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82638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161925</xdr:colOff>
      <xdr:row>178</xdr:row>
      <xdr:rowOff>161925</xdr:rowOff>
    </xdr:to>
    <xdr:pic>
      <xdr:nvPicPr>
        <xdr:cNvPr id="347" name="Picture 346" descr="Bundesliga">
          <a:extLst>
            <a:ext uri="{FF2B5EF4-FFF2-40B4-BE49-F238E27FC236}">
              <a16:creationId xmlns:a16="http://schemas.microsoft.com/office/drawing/2014/main" id="{7F5CE2F0-4827-4F8C-8A41-53B6C10B8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30565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142875</xdr:colOff>
      <xdr:row>178</xdr:row>
      <xdr:rowOff>142875</xdr:rowOff>
    </xdr:to>
    <xdr:pic>
      <xdr:nvPicPr>
        <xdr:cNvPr id="348" name="Picture 347" descr="Bayern Monachium">
          <a:hlinkClick xmlns:r="http://schemas.openxmlformats.org/officeDocument/2006/relationships" r:id="rId127"/>
          <a:extLst>
            <a:ext uri="{FF2B5EF4-FFF2-40B4-BE49-F238E27FC236}">
              <a16:creationId xmlns:a16="http://schemas.microsoft.com/office/drawing/2014/main" id="{56CA4B9D-0BB0-47BD-B341-57FE4AE38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833056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178</xdr:row>
      <xdr:rowOff>0</xdr:rowOff>
    </xdr:from>
    <xdr:to>
      <xdr:col>7</xdr:col>
      <xdr:colOff>142875</xdr:colOff>
      <xdr:row>178</xdr:row>
      <xdr:rowOff>142875</xdr:rowOff>
    </xdr:to>
    <xdr:pic>
      <xdr:nvPicPr>
        <xdr:cNvPr id="349" name="Picture 348" descr="Hannover 96">
          <a:hlinkClick xmlns:r="http://schemas.openxmlformats.org/officeDocument/2006/relationships" r:id="rId144"/>
          <a:extLst>
            <a:ext uri="{FF2B5EF4-FFF2-40B4-BE49-F238E27FC236}">
              <a16:creationId xmlns:a16="http://schemas.microsoft.com/office/drawing/2014/main" id="{2DDD6059-FF1A-4551-AD2B-1AA172B69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833056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179</xdr:row>
      <xdr:rowOff>0</xdr:rowOff>
    </xdr:from>
    <xdr:to>
      <xdr:col>0</xdr:col>
      <xdr:colOff>161925</xdr:colOff>
      <xdr:row>179</xdr:row>
      <xdr:rowOff>161925</xdr:rowOff>
    </xdr:to>
    <xdr:pic>
      <xdr:nvPicPr>
        <xdr:cNvPr id="350" name="Picture 349" descr="Bundesliga">
          <a:extLst>
            <a:ext uri="{FF2B5EF4-FFF2-40B4-BE49-F238E27FC236}">
              <a16:creationId xmlns:a16="http://schemas.microsoft.com/office/drawing/2014/main" id="{F85847D2-7D5C-44FF-A16F-092C0AE5A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6961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179</xdr:row>
      <xdr:rowOff>0</xdr:rowOff>
    </xdr:from>
    <xdr:to>
      <xdr:col>5</xdr:col>
      <xdr:colOff>142875</xdr:colOff>
      <xdr:row>179</xdr:row>
      <xdr:rowOff>142875</xdr:rowOff>
    </xdr:to>
    <xdr:pic>
      <xdr:nvPicPr>
        <xdr:cNvPr id="351" name="Picture 350" descr="Bayern Monachium">
          <a:hlinkClick xmlns:r="http://schemas.openxmlformats.org/officeDocument/2006/relationships" r:id="rId127"/>
          <a:extLst>
            <a:ext uri="{FF2B5EF4-FFF2-40B4-BE49-F238E27FC236}">
              <a16:creationId xmlns:a16="http://schemas.microsoft.com/office/drawing/2014/main" id="{303AE5B1-2F1F-4248-B5F4-3D54F702E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836961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179</xdr:row>
      <xdr:rowOff>0</xdr:rowOff>
    </xdr:from>
    <xdr:to>
      <xdr:col>7</xdr:col>
      <xdr:colOff>142875</xdr:colOff>
      <xdr:row>179</xdr:row>
      <xdr:rowOff>142875</xdr:rowOff>
    </xdr:to>
    <xdr:pic>
      <xdr:nvPicPr>
        <xdr:cNvPr id="352" name="Picture 351" descr="TSG 1899 Hoffenheim">
          <a:hlinkClick xmlns:r="http://schemas.openxmlformats.org/officeDocument/2006/relationships" r:id="rId131"/>
          <a:extLst>
            <a:ext uri="{FF2B5EF4-FFF2-40B4-BE49-F238E27FC236}">
              <a16:creationId xmlns:a16="http://schemas.microsoft.com/office/drawing/2014/main" id="{EEB2B608-01A7-4F71-A828-6D10977CC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836961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180</xdr:row>
      <xdr:rowOff>0</xdr:rowOff>
    </xdr:from>
    <xdr:to>
      <xdr:col>0</xdr:col>
      <xdr:colOff>161925</xdr:colOff>
      <xdr:row>180</xdr:row>
      <xdr:rowOff>161925</xdr:rowOff>
    </xdr:to>
    <xdr:pic>
      <xdr:nvPicPr>
        <xdr:cNvPr id="353" name="Picture 352" descr="Bundesliga">
          <a:extLst>
            <a:ext uri="{FF2B5EF4-FFF2-40B4-BE49-F238E27FC236}">
              <a16:creationId xmlns:a16="http://schemas.microsoft.com/office/drawing/2014/main" id="{C5DE46E5-2C0D-4B88-9499-0FE48E453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867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142875</xdr:colOff>
      <xdr:row>180</xdr:row>
      <xdr:rowOff>142875</xdr:rowOff>
    </xdr:to>
    <xdr:pic>
      <xdr:nvPicPr>
        <xdr:cNvPr id="354" name="Picture 353" descr="Bayern Monachium">
          <a:hlinkClick xmlns:r="http://schemas.openxmlformats.org/officeDocument/2006/relationships" r:id="rId127"/>
          <a:extLst>
            <a:ext uri="{FF2B5EF4-FFF2-40B4-BE49-F238E27FC236}">
              <a16:creationId xmlns:a16="http://schemas.microsoft.com/office/drawing/2014/main" id="{0E25DBB1-8796-413A-BB06-F0CECA325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840867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180</xdr:row>
      <xdr:rowOff>0</xdr:rowOff>
    </xdr:from>
    <xdr:to>
      <xdr:col>7</xdr:col>
      <xdr:colOff>142875</xdr:colOff>
      <xdr:row>180</xdr:row>
      <xdr:rowOff>142875</xdr:rowOff>
    </xdr:to>
    <xdr:pic>
      <xdr:nvPicPr>
        <xdr:cNvPr id="355" name="Picture 354" descr="VfB Stuttgart">
          <a:hlinkClick xmlns:r="http://schemas.openxmlformats.org/officeDocument/2006/relationships" r:id="rId132"/>
          <a:extLst>
            <a:ext uri="{FF2B5EF4-FFF2-40B4-BE49-F238E27FC236}">
              <a16:creationId xmlns:a16="http://schemas.microsoft.com/office/drawing/2014/main" id="{045D15D3-577E-4212-A059-2DEF7EE26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840867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181</xdr:row>
      <xdr:rowOff>0</xdr:rowOff>
    </xdr:from>
    <xdr:to>
      <xdr:col>0</xdr:col>
      <xdr:colOff>161925</xdr:colOff>
      <xdr:row>181</xdr:row>
      <xdr:rowOff>161925</xdr:rowOff>
    </xdr:to>
    <xdr:pic>
      <xdr:nvPicPr>
        <xdr:cNvPr id="356" name="Picture 355" descr="Bundesliga">
          <a:extLst>
            <a:ext uri="{FF2B5EF4-FFF2-40B4-BE49-F238E27FC236}">
              <a16:creationId xmlns:a16="http://schemas.microsoft.com/office/drawing/2014/main" id="{11615284-52FF-46C0-A18E-8BF74D05F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5534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181</xdr:row>
      <xdr:rowOff>0</xdr:rowOff>
    </xdr:from>
    <xdr:to>
      <xdr:col>5</xdr:col>
      <xdr:colOff>142875</xdr:colOff>
      <xdr:row>181</xdr:row>
      <xdr:rowOff>142875</xdr:rowOff>
    </xdr:to>
    <xdr:pic>
      <xdr:nvPicPr>
        <xdr:cNvPr id="357" name="Picture 356" descr="Bayern Monachium">
          <a:hlinkClick xmlns:r="http://schemas.openxmlformats.org/officeDocument/2006/relationships" r:id="rId127"/>
          <a:extLst>
            <a:ext uri="{FF2B5EF4-FFF2-40B4-BE49-F238E27FC236}">
              <a16:creationId xmlns:a16="http://schemas.microsoft.com/office/drawing/2014/main" id="{B8658E0B-598F-430C-A6F4-D8559098B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845534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181</xdr:row>
      <xdr:rowOff>0</xdr:rowOff>
    </xdr:from>
    <xdr:to>
      <xdr:col>7</xdr:col>
      <xdr:colOff>142875</xdr:colOff>
      <xdr:row>181</xdr:row>
      <xdr:rowOff>142875</xdr:rowOff>
    </xdr:to>
    <xdr:pic>
      <xdr:nvPicPr>
        <xdr:cNvPr id="358" name="Picture 357" descr="FC Schalke 04">
          <a:hlinkClick xmlns:r="http://schemas.openxmlformats.org/officeDocument/2006/relationships" r:id="rId135"/>
          <a:extLst>
            <a:ext uri="{FF2B5EF4-FFF2-40B4-BE49-F238E27FC236}">
              <a16:creationId xmlns:a16="http://schemas.microsoft.com/office/drawing/2014/main" id="{69ADD972-262C-4E50-A0FC-586C1EB99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845534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161925</xdr:colOff>
      <xdr:row>182</xdr:row>
      <xdr:rowOff>161925</xdr:rowOff>
    </xdr:to>
    <xdr:pic>
      <xdr:nvPicPr>
        <xdr:cNvPr id="359" name="Picture 358" descr="Bundesliga">
          <a:extLst>
            <a:ext uri="{FF2B5EF4-FFF2-40B4-BE49-F238E27FC236}">
              <a16:creationId xmlns:a16="http://schemas.microsoft.com/office/drawing/2014/main" id="{8604277E-A280-4DA3-8CE5-DEABCC0ED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13445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182</xdr:row>
      <xdr:rowOff>0</xdr:rowOff>
    </xdr:from>
    <xdr:to>
      <xdr:col>5</xdr:col>
      <xdr:colOff>142875</xdr:colOff>
      <xdr:row>182</xdr:row>
      <xdr:rowOff>142875</xdr:rowOff>
    </xdr:to>
    <xdr:pic>
      <xdr:nvPicPr>
        <xdr:cNvPr id="360" name="Picture 359" descr="Bayern Monachium">
          <a:hlinkClick xmlns:r="http://schemas.openxmlformats.org/officeDocument/2006/relationships" r:id="rId127"/>
          <a:extLst>
            <a:ext uri="{FF2B5EF4-FFF2-40B4-BE49-F238E27FC236}">
              <a16:creationId xmlns:a16="http://schemas.microsoft.com/office/drawing/2014/main" id="{BC71CA36-8D87-431A-B60D-3EC4CE346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851344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182</xdr:row>
      <xdr:rowOff>0</xdr:rowOff>
    </xdr:from>
    <xdr:to>
      <xdr:col>7</xdr:col>
      <xdr:colOff>142875</xdr:colOff>
      <xdr:row>182</xdr:row>
      <xdr:rowOff>142875</xdr:rowOff>
    </xdr:to>
    <xdr:pic>
      <xdr:nvPicPr>
        <xdr:cNvPr id="361" name="Picture 360" descr="Borussia Mönchengladbach">
          <a:hlinkClick xmlns:r="http://schemas.openxmlformats.org/officeDocument/2006/relationships" r:id="rId145"/>
          <a:extLst>
            <a:ext uri="{FF2B5EF4-FFF2-40B4-BE49-F238E27FC236}">
              <a16:creationId xmlns:a16="http://schemas.microsoft.com/office/drawing/2014/main" id="{1CE37946-D0F6-470C-846E-E4FFBC934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851344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184</xdr:row>
      <xdr:rowOff>0</xdr:rowOff>
    </xdr:from>
    <xdr:to>
      <xdr:col>0</xdr:col>
      <xdr:colOff>161925</xdr:colOff>
      <xdr:row>184</xdr:row>
      <xdr:rowOff>161925</xdr:rowOff>
    </xdr:to>
    <xdr:pic>
      <xdr:nvPicPr>
        <xdr:cNvPr id="362" name="Picture 361" descr="Bundesliga">
          <a:extLst>
            <a:ext uri="{FF2B5EF4-FFF2-40B4-BE49-F238E27FC236}">
              <a16:creationId xmlns:a16="http://schemas.microsoft.com/office/drawing/2014/main" id="{80ED1ED0-CEED-48F2-8FBC-E3B655B14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8012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184</xdr:row>
      <xdr:rowOff>0</xdr:rowOff>
    </xdr:from>
    <xdr:to>
      <xdr:col>5</xdr:col>
      <xdr:colOff>142875</xdr:colOff>
      <xdr:row>184</xdr:row>
      <xdr:rowOff>142875</xdr:rowOff>
    </xdr:to>
    <xdr:pic>
      <xdr:nvPicPr>
        <xdr:cNvPr id="363" name="Picture 362" descr="Bayern Monachium">
          <a:hlinkClick xmlns:r="http://schemas.openxmlformats.org/officeDocument/2006/relationships" r:id="rId127"/>
          <a:extLst>
            <a:ext uri="{FF2B5EF4-FFF2-40B4-BE49-F238E27FC236}">
              <a16:creationId xmlns:a16="http://schemas.microsoft.com/office/drawing/2014/main" id="{EE0293F6-1E62-4862-B9F0-295F15501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858012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184</xdr:row>
      <xdr:rowOff>0</xdr:rowOff>
    </xdr:from>
    <xdr:to>
      <xdr:col>7</xdr:col>
      <xdr:colOff>142875</xdr:colOff>
      <xdr:row>184</xdr:row>
      <xdr:rowOff>142875</xdr:rowOff>
    </xdr:to>
    <xdr:pic>
      <xdr:nvPicPr>
        <xdr:cNvPr id="364" name="Picture 363" descr="VfL Wolfsburg">
          <a:hlinkClick xmlns:r="http://schemas.openxmlformats.org/officeDocument/2006/relationships" r:id="rId136"/>
          <a:extLst>
            <a:ext uri="{FF2B5EF4-FFF2-40B4-BE49-F238E27FC236}">
              <a16:creationId xmlns:a16="http://schemas.microsoft.com/office/drawing/2014/main" id="{EE7F7B74-BDD9-4A41-B595-B32DBC6ED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858012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161925</xdr:colOff>
      <xdr:row>186</xdr:row>
      <xdr:rowOff>161925</xdr:rowOff>
    </xdr:to>
    <xdr:pic>
      <xdr:nvPicPr>
        <xdr:cNvPr id="365" name="Picture 364" descr="Bundesliga">
          <a:extLst>
            <a:ext uri="{FF2B5EF4-FFF2-40B4-BE49-F238E27FC236}">
              <a16:creationId xmlns:a16="http://schemas.microsoft.com/office/drawing/2014/main" id="{EB70DB4B-9555-4319-B5D2-E6BF8846A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5845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186</xdr:row>
      <xdr:rowOff>0</xdr:rowOff>
    </xdr:from>
    <xdr:to>
      <xdr:col>5</xdr:col>
      <xdr:colOff>142875</xdr:colOff>
      <xdr:row>186</xdr:row>
      <xdr:rowOff>142875</xdr:rowOff>
    </xdr:to>
    <xdr:pic>
      <xdr:nvPicPr>
        <xdr:cNvPr id="366" name="Picture 365" descr="Bayern Monachium">
          <a:hlinkClick xmlns:r="http://schemas.openxmlformats.org/officeDocument/2006/relationships" r:id="rId127"/>
          <a:extLst>
            <a:ext uri="{FF2B5EF4-FFF2-40B4-BE49-F238E27FC236}">
              <a16:creationId xmlns:a16="http://schemas.microsoft.com/office/drawing/2014/main" id="{C141871F-BB29-408E-BE3F-208CF26AC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866584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186</xdr:row>
      <xdr:rowOff>0</xdr:rowOff>
    </xdr:from>
    <xdr:to>
      <xdr:col>7</xdr:col>
      <xdr:colOff>142875</xdr:colOff>
      <xdr:row>186</xdr:row>
      <xdr:rowOff>142875</xdr:rowOff>
    </xdr:to>
    <xdr:pic>
      <xdr:nvPicPr>
        <xdr:cNvPr id="367" name="Picture 366" descr="1.FSV Mainz 05">
          <a:hlinkClick xmlns:r="http://schemas.openxmlformats.org/officeDocument/2006/relationships" r:id="rId146"/>
          <a:extLst>
            <a:ext uri="{FF2B5EF4-FFF2-40B4-BE49-F238E27FC236}">
              <a16:creationId xmlns:a16="http://schemas.microsoft.com/office/drawing/2014/main" id="{862CAEE1-7F24-467A-BC10-5890B55D3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866584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187</xdr:row>
      <xdr:rowOff>0</xdr:rowOff>
    </xdr:from>
    <xdr:to>
      <xdr:col>0</xdr:col>
      <xdr:colOff>161925</xdr:colOff>
      <xdr:row>187</xdr:row>
      <xdr:rowOff>161925</xdr:rowOff>
    </xdr:to>
    <xdr:pic>
      <xdr:nvPicPr>
        <xdr:cNvPr id="368" name="Picture 367" descr="Bundesliga">
          <a:extLst>
            <a:ext uri="{FF2B5EF4-FFF2-40B4-BE49-F238E27FC236}">
              <a16:creationId xmlns:a16="http://schemas.microsoft.com/office/drawing/2014/main" id="{22D10814-B54F-45A8-A91F-BA9E84765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2394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187</xdr:row>
      <xdr:rowOff>0</xdr:rowOff>
    </xdr:from>
    <xdr:to>
      <xdr:col>5</xdr:col>
      <xdr:colOff>142875</xdr:colOff>
      <xdr:row>187</xdr:row>
      <xdr:rowOff>142875</xdr:rowOff>
    </xdr:to>
    <xdr:pic>
      <xdr:nvPicPr>
        <xdr:cNvPr id="369" name="Picture 368" descr="Bayern Monachium">
          <a:hlinkClick xmlns:r="http://schemas.openxmlformats.org/officeDocument/2006/relationships" r:id="rId127"/>
          <a:extLst>
            <a:ext uri="{FF2B5EF4-FFF2-40B4-BE49-F238E27FC236}">
              <a16:creationId xmlns:a16="http://schemas.microsoft.com/office/drawing/2014/main" id="{AE5A1F0C-9A4E-4A7A-9D08-227D99060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872394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187</xdr:row>
      <xdr:rowOff>0</xdr:rowOff>
    </xdr:from>
    <xdr:to>
      <xdr:col>7</xdr:col>
      <xdr:colOff>142875</xdr:colOff>
      <xdr:row>187</xdr:row>
      <xdr:rowOff>142875</xdr:rowOff>
    </xdr:to>
    <xdr:pic>
      <xdr:nvPicPr>
        <xdr:cNvPr id="370" name="Picture 369" descr="SC Freiburg">
          <a:hlinkClick xmlns:r="http://schemas.openxmlformats.org/officeDocument/2006/relationships" r:id="rId147"/>
          <a:extLst>
            <a:ext uri="{FF2B5EF4-FFF2-40B4-BE49-F238E27FC236}">
              <a16:creationId xmlns:a16="http://schemas.microsoft.com/office/drawing/2014/main" id="{D77F0403-E218-4F34-A873-4EEC5E2DA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872394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188</xdr:row>
      <xdr:rowOff>0</xdr:rowOff>
    </xdr:from>
    <xdr:to>
      <xdr:col>0</xdr:col>
      <xdr:colOff>161925</xdr:colOff>
      <xdr:row>188</xdr:row>
      <xdr:rowOff>161925</xdr:rowOff>
    </xdr:to>
    <xdr:pic>
      <xdr:nvPicPr>
        <xdr:cNvPr id="371" name="Picture 370" descr="DFB-Pokal">
          <a:extLst>
            <a:ext uri="{FF2B5EF4-FFF2-40B4-BE49-F238E27FC236}">
              <a16:creationId xmlns:a16="http://schemas.microsoft.com/office/drawing/2014/main" id="{73F65631-5982-44B5-9AA4-BD902BFC8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8205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188</xdr:row>
      <xdr:rowOff>0</xdr:rowOff>
    </xdr:from>
    <xdr:to>
      <xdr:col>5</xdr:col>
      <xdr:colOff>142875</xdr:colOff>
      <xdr:row>188</xdr:row>
      <xdr:rowOff>142875</xdr:rowOff>
    </xdr:to>
    <xdr:pic>
      <xdr:nvPicPr>
        <xdr:cNvPr id="372" name="Picture 371" descr="Bayern Monachium">
          <a:hlinkClick xmlns:r="http://schemas.openxmlformats.org/officeDocument/2006/relationships" r:id="rId127"/>
          <a:extLst>
            <a:ext uri="{FF2B5EF4-FFF2-40B4-BE49-F238E27FC236}">
              <a16:creationId xmlns:a16="http://schemas.microsoft.com/office/drawing/2014/main" id="{F6429212-99FA-4221-B839-6FED9B2EB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878205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188</xdr:row>
      <xdr:rowOff>0</xdr:rowOff>
    </xdr:from>
    <xdr:to>
      <xdr:col>7</xdr:col>
      <xdr:colOff>142875</xdr:colOff>
      <xdr:row>188</xdr:row>
      <xdr:rowOff>142875</xdr:rowOff>
    </xdr:to>
    <xdr:pic>
      <xdr:nvPicPr>
        <xdr:cNvPr id="373" name="Picture 372" descr="1.FC Heidenheim 1846">
          <a:hlinkClick xmlns:r="http://schemas.openxmlformats.org/officeDocument/2006/relationships" r:id="rId148"/>
          <a:extLst>
            <a:ext uri="{FF2B5EF4-FFF2-40B4-BE49-F238E27FC236}">
              <a16:creationId xmlns:a16="http://schemas.microsoft.com/office/drawing/2014/main" id="{B203594C-692B-4D3C-93BA-BE5C25277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878205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161925</xdr:colOff>
      <xdr:row>190</xdr:row>
      <xdr:rowOff>161925</xdr:rowOff>
    </xdr:to>
    <xdr:pic>
      <xdr:nvPicPr>
        <xdr:cNvPr id="374" name="Picture 373" descr="Bundesliga">
          <a:extLst>
            <a:ext uri="{FF2B5EF4-FFF2-40B4-BE49-F238E27FC236}">
              <a16:creationId xmlns:a16="http://schemas.microsoft.com/office/drawing/2014/main" id="{C5057430-D244-44EE-9863-B1FE86607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60155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190</xdr:row>
      <xdr:rowOff>0</xdr:rowOff>
    </xdr:from>
    <xdr:to>
      <xdr:col>5</xdr:col>
      <xdr:colOff>142875</xdr:colOff>
      <xdr:row>190</xdr:row>
      <xdr:rowOff>142875</xdr:rowOff>
    </xdr:to>
    <xdr:pic>
      <xdr:nvPicPr>
        <xdr:cNvPr id="375" name="Picture 374" descr="Bayern Monachium">
          <a:hlinkClick xmlns:r="http://schemas.openxmlformats.org/officeDocument/2006/relationships" r:id="rId127"/>
          <a:extLst>
            <a:ext uri="{FF2B5EF4-FFF2-40B4-BE49-F238E27FC236}">
              <a16:creationId xmlns:a16="http://schemas.microsoft.com/office/drawing/2014/main" id="{0C865C90-1583-4D4F-BDA0-0C144D871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886015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190</xdr:row>
      <xdr:rowOff>0</xdr:rowOff>
    </xdr:from>
    <xdr:to>
      <xdr:col>7</xdr:col>
      <xdr:colOff>142875</xdr:colOff>
      <xdr:row>190</xdr:row>
      <xdr:rowOff>142875</xdr:rowOff>
    </xdr:to>
    <xdr:pic>
      <xdr:nvPicPr>
        <xdr:cNvPr id="376" name="Picture 375" descr="Borussia Dortmund">
          <a:hlinkClick xmlns:r="http://schemas.openxmlformats.org/officeDocument/2006/relationships" r:id="rId139"/>
          <a:extLst>
            <a:ext uri="{FF2B5EF4-FFF2-40B4-BE49-F238E27FC236}">
              <a16:creationId xmlns:a16="http://schemas.microsoft.com/office/drawing/2014/main" id="{47593EE0-D609-430F-A7B9-DB4C993EA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886015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161925</xdr:colOff>
      <xdr:row>192</xdr:row>
      <xdr:rowOff>161925</xdr:rowOff>
    </xdr:to>
    <xdr:pic>
      <xdr:nvPicPr>
        <xdr:cNvPr id="377" name="Picture 376" descr="DFB-Pokal">
          <a:extLst>
            <a:ext uri="{FF2B5EF4-FFF2-40B4-BE49-F238E27FC236}">
              <a16:creationId xmlns:a16="http://schemas.microsoft.com/office/drawing/2014/main" id="{275CBABC-0A3E-427C-93D7-B3837E1AC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6493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192</xdr:row>
      <xdr:rowOff>0</xdr:rowOff>
    </xdr:from>
    <xdr:to>
      <xdr:col>5</xdr:col>
      <xdr:colOff>142875</xdr:colOff>
      <xdr:row>192</xdr:row>
      <xdr:rowOff>142875</xdr:rowOff>
    </xdr:to>
    <xdr:pic>
      <xdr:nvPicPr>
        <xdr:cNvPr id="378" name="Picture 377" descr="Bayern Monachium">
          <a:hlinkClick xmlns:r="http://schemas.openxmlformats.org/officeDocument/2006/relationships" r:id="rId127"/>
          <a:extLst>
            <a:ext uri="{FF2B5EF4-FFF2-40B4-BE49-F238E27FC236}">
              <a16:creationId xmlns:a16="http://schemas.microsoft.com/office/drawing/2014/main" id="{E9E19C12-B3C3-45ED-A483-B53C360B1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896493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192</xdr:row>
      <xdr:rowOff>0</xdr:rowOff>
    </xdr:from>
    <xdr:to>
      <xdr:col>7</xdr:col>
      <xdr:colOff>142875</xdr:colOff>
      <xdr:row>192</xdr:row>
      <xdr:rowOff>142875</xdr:rowOff>
    </xdr:to>
    <xdr:pic>
      <xdr:nvPicPr>
        <xdr:cNvPr id="379" name="Picture 378" descr="SV Werder Bremen">
          <a:hlinkClick xmlns:r="http://schemas.openxmlformats.org/officeDocument/2006/relationships" r:id="rId150"/>
          <a:extLst>
            <a:ext uri="{FF2B5EF4-FFF2-40B4-BE49-F238E27FC236}">
              <a16:creationId xmlns:a16="http://schemas.microsoft.com/office/drawing/2014/main" id="{108FCC5C-6B89-4D7E-B877-024FF461B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896493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161925</xdr:colOff>
      <xdr:row>194</xdr:row>
      <xdr:rowOff>161925</xdr:rowOff>
    </xdr:to>
    <xdr:pic>
      <xdr:nvPicPr>
        <xdr:cNvPr id="380" name="Picture 379" descr="Bundesliga">
          <a:extLst>
            <a:ext uri="{FF2B5EF4-FFF2-40B4-BE49-F238E27FC236}">
              <a16:creationId xmlns:a16="http://schemas.microsoft.com/office/drawing/2014/main" id="{F30EBBCB-0618-45EC-8E3D-A919BC717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31605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194</xdr:row>
      <xdr:rowOff>0</xdr:rowOff>
    </xdr:from>
    <xdr:to>
      <xdr:col>5</xdr:col>
      <xdr:colOff>142875</xdr:colOff>
      <xdr:row>194</xdr:row>
      <xdr:rowOff>142875</xdr:rowOff>
    </xdr:to>
    <xdr:pic>
      <xdr:nvPicPr>
        <xdr:cNvPr id="381" name="Picture 380" descr="Bayern Monachium">
          <a:hlinkClick xmlns:r="http://schemas.openxmlformats.org/officeDocument/2006/relationships" r:id="rId127"/>
          <a:extLst>
            <a:ext uri="{FF2B5EF4-FFF2-40B4-BE49-F238E27FC236}">
              <a16:creationId xmlns:a16="http://schemas.microsoft.com/office/drawing/2014/main" id="{3D3F3C5F-437E-4F1B-B2B9-465A7F786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903160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194</xdr:row>
      <xdr:rowOff>0</xdr:rowOff>
    </xdr:from>
    <xdr:to>
      <xdr:col>7</xdr:col>
      <xdr:colOff>142875</xdr:colOff>
      <xdr:row>194</xdr:row>
      <xdr:rowOff>142875</xdr:rowOff>
    </xdr:to>
    <xdr:pic>
      <xdr:nvPicPr>
        <xdr:cNvPr id="382" name="Picture 381" descr="Hannover 96">
          <a:hlinkClick xmlns:r="http://schemas.openxmlformats.org/officeDocument/2006/relationships" r:id="rId144"/>
          <a:extLst>
            <a:ext uri="{FF2B5EF4-FFF2-40B4-BE49-F238E27FC236}">
              <a16:creationId xmlns:a16="http://schemas.microsoft.com/office/drawing/2014/main" id="{0F3A2BFC-74A9-42A5-94D7-04F5D4854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903160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195</xdr:row>
      <xdr:rowOff>0</xdr:rowOff>
    </xdr:from>
    <xdr:to>
      <xdr:col>0</xdr:col>
      <xdr:colOff>161925</xdr:colOff>
      <xdr:row>195</xdr:row>
      <xdr:rowOff>161925</xdr:rowOff>
    </xdr:to>
    <xdr:pic>
      <xdr:nvPicPr>
        <xdr:cNvPr id="383" name="Picture 382" descr="DFB-Pokal">
          <a:extLst>
            <a:ext uri="{FF2B5EF4-FFF2-40B4-BE49-F238E27FC236}">
              <a16:creationId xmlns:a16="http://schemas.microsoft.com/office/drawing/2014/main" id="{FA73C4FE-A600-45CB-8E45-47633A133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7065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195</xdr:row>
      <xdr:rowOff>0</xdr:rowOff>
    </xdr:from>
    <xdr:to>
      <xdr:col>5</xdr:col>
      <xdr:colOff>142875</xdr:colOff>
      <xdr:row>195</xdr:row>
      <xdr:rowOff>142875</xdr:rowOff>
    </xdr:to>
    <xdr:pic>
      <xdr:nvPicPr>
        <xdr:cNvPr id="384" name="Picture 383" descr="Bayern Monachium">
          <a:hlinkClick xmlns:r="http://schemas.openxmlformats.org/officeDocument/2006/relationships" r:id="rId127"/>
          <a:extLst>
            <a:ext uri="{FF2B5EF4-FFF2-40B4-BE49-F238E27FC236}">
              <a16:creationId xmlns:a16="http://schemas.microsoft.com/office/drawing/2014/main" id="{276D7DE3-82FD-4839-B42E-97C4E4CA8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907065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195</xdr:row>
      <xdr:rowOff>0</xdr:rowOff>
    </xdr:from>
    <xdr:to>
      <xdr:col>7</xdr:col>
      <xdr:colOff>142875</xdr:colOff>
      <xdr:row>195</xdr:row>
      <xdr:rowOff>142875</xdr:rowOff>
    </xdr:to>
    <xdr:pic>
      <xdr:nvPicPr>
        <xdr:cNvPr id="385" name="Picture 384" descr="RasenBallsport Leipzig">
          <a:hlinkClick xmlns:r="http://schemas.openxmlformats.org/officeDocument/2006/relationships" r:id="rId151"/>
          <a:extLst>
            <a:ext uri="{FF2B5EF4-FFF2-40B4-BE49-F238E27FC236}">
              <a16:creationId xmlns:a16="http://schemas.microsoft.com/office/drawing/2014/main" id="{9272F77C-2580-4ADB-9180-2E4749565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907065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161925</xdr:colOff>
      <xdr:row>198</xdr:row>
      <xdr:rowOff>161925</xdr:rowOff>
    </xdr:to>
    <xdr:pic>
      <xdr:nvPicPr>
        <xdr:cNvPr id="386" name="Picture 385" descr="DFB-Pokal">
          <a:extLst>
            <a:ext uri="{FF2B5EF4-FFF2-40B4-BE49-F238E27FC236}">
              <a16:creationId xmlns:a16="http://schemas.microsoft.com/office/drawing/2014/main" id="{00F2D2C2-B3A4-4239-805E-599F62EC8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68765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198</xdr:row>
      <xdr:rowOff>0</xdr:rowOff>
    </xdr:from>
    <xdr:to>
      <xdr:col>5</xdr:col>
      <xdr:colOff>142875</xdr:colOff>
      <xdr:row>198</xdr:row>
      <xdr:rowOff>142875</xdr:rowOff>
    </xdr:to>
    <xdr:pic>
      <xdr:nvPicPr>
        <xdr:cNvPr id="387" name="Picture 386" descr="Bayern Monachium">
          <a:hlinkClick xmlns:r="http://schemas.openxmlformats.org/officeDocument/2006/relationships" r:id="rId152"/>
          <a:extLst>
            <a:ext uri="{FF2B5EF4-FFF2-40B4-BE49-F238E27FC236}">
              <a16:creationId xmlns:a16="http://schemas.microsoft.com/office/drawing/2014/main" id="{962CFA1A-CE35-49FC-B50E-9CE2B286A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916876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198</xdr:row>
      <xdr:rowOff>0</xdr:rowOff>
    </xdr:from>
    <xdr:to>
      <xdr:col>7</xdr:col>
      <xdr:colOff>142875</xdr:colOff>
      <xdr:row>198</xdr:row>
      <xdr:rowOff>142875</xdr:rowOff>
    </xdr:to>
    <xdr:pic>
      <xdr:nvPicPr>
        <xdr:cNvPr id="388" name="Picture 387" descr="FC Energie Cottbus">
          <a:hlinkClick xmlns:r="http://schemas.openxmlformats.org/officeDocument/2006/relationships" r:id="rId153"/>
          <a:extLst>
            <a:ext uri="{FF2B5EF4-FFF2-40B4-BE49-F238E27FC236}">
              <a16:creationId xmlns:a16="http://schemas.microsoft.com/office/drawing/2014/main" id="{CF6705E8-7198-4AD4-8C46-C9910702B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916876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199</xdr:row>
      <xdr:rowOff>0</xdr:rowOff>
    </xdr:from>
    <xdr:to>
      <xdr:col>0</xdr:col>
      <xdr:colOff>161925</xdr:colOff>
      <xdr:row>199</xdr:row>
      <xdr:rowOff>161925</xdr:rowOff>
    </xdr:to>
    <xdr:pic>
      <xdr:nvPicPr>
        <xdr:cNvPr id="389" name="Picture 388" descr="Bundesliga">
          <a:extLst>
            <a:ext uri="{FF2B5EF4-FFF2-40B4-BE49-F238E27FC236}">
              <a16:creationId xmlns:a16="http://schemas.microsoft.com/office/drawing/2014/main" id="{4676E751-13E4-4D4C-82CF-714BDD8D7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0781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199</xdr:row>
      <xdr:rowOff>0</xdr:rowOff>
    </xdr:from>
    <xdr:to>
      <xdr:col>5</xdr:col>
      <xdr:colOff>142875</xdr:colOff>
      <xdr:row>199</xdr:row>
      <xdr:rowOff>142875</xdr:rowOff>
    </xdr:to>
    <xdr:pic>
      <xdr:nvPicPr>
        <xdr:cNvPr id="390" name="Picture 389" descr="Bayern Monachium">
          <a:hlinkClick xmlns:r="http://schemas.openxmlformats.org/officeDocument/2006/relationships" r:id="rId152"/>
          <a:extLst>
            <a:ext uri="{FF2B5EF4-FFF2-40B4-BE49-F238E27FC236}">
              <a16:creationId xmlns:a16="http://schemas.microsoft.com/office/drawing/2014/main" id="{9D58EB8F-8143-4628-A495-5F20941AD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920781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199</xdr:row>
      <xdr:rowOff>0</xdr:rowOff>
    </xdr:from>
    <xdr:to>
      <xdr:col>7</xdr:col>
      <xdr:colOff>142875</xdr:colOff>
      <xdr:row>199</xdr:row>
      <xdr:rowOff>142875</xdr:rowOff>
    </xdr:to>
    <xdr:pic>
      <xdr:nvPicPr>
        <xdr:cNvPr id="391" name="Picture 390" descr="Hertha BSC">
          <a:hlinkClick xmlns:r="http://schemas.openxmlformats.org/officeDocument/2006/relationships" r:id="rId155"/>
          <a:extLst>
            <a:ext uri="{FF2B5EF4-FFF2-40B4-BE49-F238E27FC236}">
              <a16:creationId xmlns:a16="http://schemas.microsoft.com/office/drawing/2014/main" id="{C36B4FCF-FC89-4515-988B-8CBFC5A75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920781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201</xdr:row>
      <xdr:rowOff>0</xdr:rowOff>
    </xdr:from>
    <xdr:to>
      <xdr:col>0</xdr:col>
      <xdr:colOff>161925</xdr:colOff>
      <xdr:row>201</xdr:row>
      <xdr:rowOff>161925</xdr:rowOff>
    </xdr:to>
    <xdr:pic>
      <xdr:nvPicPr>
        <xdr:cNvPr id="392" name="Picture 391" descr="Bundesliga">
          <a:extLst>
            <a:ext uri="{FF2B5EF4-FFF2-40B4-BE49-F238E27FC236}">
              <a16:creationId xmlns:a16="http://schemas.microsoft.com/office/drawing/2014/main" id="{E88A7FA7-4C41-4EF1-BF19-E55BADF67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6687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201</xdr:row>
      <xdr:rowOff>0</xdr:rowOff>
    </xdr:from>
    <xdr:to>
      <xdr:col>5</xdr:col>
      <xdr:colOff>142875</xdr:colOff>
      <xdr:row>201</xdr:row>
      <xdr:rowOff>142875</xdr:rowOff>
    </xdr:to>
    <xdr:pic>
      <xdr:nvPicPr>
        <xdr:cNvPr id="393" name="Picture 392" descr="Bayern Monachium">
          <a:hlinkClick xmlns:r="http://schemas.openxmlformats.org/officeDocument/2006/relationships" r:id="rId152"/>
          <a:extLst>
            <a:ext uri="{FF2B5EF4-FFF2-40B4-BE49-F238E27FC236}">
              <a16:creationId xmlns:a16="http://schemas.microsoft.com/office/drawing/2014/main" id="{F777436D-F1F6-4078-BCE4-9D5F30652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92668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201</xdr:row>
      <xdr:rowOff>0</xdr:rowOff>
    </xdr:from>
    <xdr:to>
      <xdr:col>7</xdr:col>
      <xdr:colOff>142875</xdr:colOff>
      <xdr:row>201</xdr:row>
      <xdr:rowOff>142875</xdr:rowOff>
    </xdr:to>
    <xdr:pic>
      <xdr:nvPicPr>
        <xdr:cNvPr id="394" name="Picture 393" descr="FC Schalke 04">
          <a:hlinkClick xmlns:r="http://schemas.openxmlformats.org/officeDocument/2006/relationships" r:id="rId156"/>
          <a:extLst>
            <a:ext uri="{FF2B5EF4-FFF2-40B4-BE49-F238E27FC236}">
              <a16:creationId xmlns:a16="http://schemas.microsoft.com/office/drawing/2014/main" id="{F844DD81-8328-46F6-B53C-597C60E9E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92668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204</xdr:row>
      <xdr:rowOff>0</xdr:rowOff>
    </xdr:from>
    <xdr:to>
      <xdr:col>0</xdr:col>
      <xdr:colOff>161925</xdr:colOff>
      <xdr:row>204</xdr:row>
      <xdr:rowOff>161925</xdr:rowOff>
    </xdr:to>
    <xdr:pic>
      <xdr:nvPicPr>
        <xdr:cNvPr id="395" name="Picture 394" descr="Bundesliga">
          <a:extLst>
            <a:ext uri="{FF2B5EF4-FFF2-40B4-BE49-F238E27FC236}">
              <a16:creationId xmlns:a16="http://schemas.microsoft.com/office/drawing/2014/main" id="{29BD5966-7A8F-46A5-BF56-E5B8F50B2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1832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204</xdr:row>
      <xdr:rowOff>0</xdr:rowOff>
    </xdr:from>
    <xdr:to>
      <xdr:col>5</xdr:col>
      <xdr:colOff>142875</xdr:colOff>
      <xdr:row>204</xdr:row>
      <xdr:rowOff>142875</xdr:rowOff>
    </xdr:to>
    <xdr:pic>
      <xdr:nvPicPr>
        <xdr:cNvPr id="396" name="Picture 395" descr="Bayern Monachium">
          <a:hlinkClick xmlns:r="http://schemas.openxmlformats.org/officeDocument/2006/relationships" r:id="rId152"/>
          <a:extLst>
            <a:ext uri="{FF2B5EF4-FFF2-40B4-BE49-F238E27FC236}">
              <a16:creationId xmlns:a16="http://schemas.microsoft.com/office/drawing/2014/main" id="{0684B22C-E404-468D-9D1E-791A92BF1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941832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204</xdr:row>
      <xdr:rowOff>0</xdr:rowOff>
    </xdr:from>
    <xdr:to>
      <xdr:col>7</xdr:col>
      <xdr:colOff>142875</xdr:colOff>
      <xdr:row>204</xdr:row>
      <xdr:rowOff>142875</xdr:rowOff>
    </xdr:to>
    <xdr:pic>
      <xdr:nvPicPr>
        <xdr:cNvPr id="397" name="Picture 396" descr="1.FSV Mainz 05">
          <a:hlinkClick xmlns:r="http://schemas.openxmlformats.org/officeDocument/2006/relationships" r:id="rId157"/>
          <a:extLst>
            <a:ext uri="{FF2B5EF4-FFF2-40B4-BE49-F238E27FC236}">
              <a16:creationId xmlns:a16="http://schemas.microsoft.com/office/drawing/2014/main" id="{657494A0-D8E7-485B-BE62-A89D3CDE3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941832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205</xdr:row>
      <xdr:rowOff>0</xdr:rowOff>
    </xdr:from>
    <xdr:to>
      <xdr:col>0</xdr:col>
      <xdr:colOff>161925</xdr:colOff>
      <xdr:row>205</xdr:row>
      <xdr:rowOff>161925</xdr:rowOff>
    </xdr:to>
    <xdr:pic>
      <xdr:nvPicPr>
        <xdr:cNvPr id="398" name="Picture 397" descr="Bundesliga">
          <a:extLst>
            <a:ext uri="{FF2B5EF4-FFF2-40B4-BE49-F238E27FC236}">
              <a16:creationId xmlns:a16="http://schemas.microsoft.com/office/drawing/2014/main" id="{4E9794CF-5C65-441D-B8E9-2B370920E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7642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205</xdr:row>
      <xdr:rowOff>0</xdr:rowOff>
    </xdr:from>
    <xdr:to>
      <xdr:col>5</xdr:col>
      <xdr:colOff>142875</xdr:colOff>
      <xdr:row>205</xdr:row>
      <xdr:rowOff>142875</xdr:rowOff>
    </xdr:to>
    <xdr:pic>
      <xdr:nvPicPr>
        <xdr:cNvPr id="399" name="Picture 398" descr="Bayern Monachium">
          <a:hlinkClick xmlns:r="http://schemas.openxmlformats.org/officeDocument/2006/relationships" r:id="rId152"/>
          <a:extLst>
            <a:ext uri="{FF2B5EF4-FFF2-40B4-BE49-F238E27FC236}">
              <a16:creationId xmlns:a16="http://schemas.microsoft.com/office/drawing/2014/main" id="{CA78EC7C-005A-4255-AF13-7989249F4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947642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205</xdr:row>
      <xdr:rowOff>0</xdr:rowOff>
    </xdr:from>
    <xdr:to>
      <xdr:col>7</xdr:col>
      <xdr:colOff>142875</xdr:colOff>
      <xdr:row>205</xdr:row>
      <xdr:rowOff>142875</xdr:rowOff>
    </xdr:to>
    <xdr:pic>
      <xdr:nvPicPr>
        <xdr:cNvPr id="400" name="Picture 399" descr="RasenBallsport Leipzig">
          <a:hlinkClick xmlns:r="http://schemas.openxmlformats.org/officeDocument/2006/relationships" r:id="rId159"/>
          <a:extLst>
            <a:ext uri="{FF2B5EF4-FFF2-40B4-BE49-F238E27FC236}">
              <a16:creationId xmlns:a16="http://schemas.microsoft.com/office/drawing/2014/main" id="{EA0B4656-EBCC-44E5-8996-2AA4219C8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947642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206</xdr:row>
      <xdr:rowOff>0</xdr:rowOff>
    </xdr:from>
    <xdr:to>
      <xdr:col>0</xdr:col>
      <xdr:colOff>161925</xdr:colOff>
      <xdr:row>206</xdr:row>
      <xdr:rowOff>161925</xdr:rowOff>
    </xdr:to>
    <xdr:pic>
      <xdr:nvPicPr>
        <xdr:cNvPr id="401" name="Picture 400" descr="Liga Mistrzów UEFA">
          <a:extLst>
            <a:ext uri="{FF2B5EF4-FFF2-40B4-BE49-F238E27FC236}">
              <a16:creationId xmlns:a16="http://schemas.microsoft.com/office/drawing/2014/main" id="{94CA5005-9354-43D9-9228-1938C9D6B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34525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206</xdr:row>
      <xdr:rowOff>0</xdr:rowOff>
    </xdr:from>
    <xdr:to>
      <xdr:col>5</xdr:col>
      <xdr:colOff>142875</xdr:colOff>
      <xdr:row>206</xdr:row>
      <xdr:rowOff>142875</xdr:rowOff>
    </xdr:to>
    <xdr:pic>
      <xdr:nvPicPr>
        <xdr:cNvPr id="402" name="Picture 401" descr="Bayern Monachium">
          <a:hlinkClick xmlns:r="http://schemas.openxmlformats.org/officeDocument/2006/relationships" r:id="rId152"/>
          <a:extLst>
            <a:ext uri="{FF2B5EF4-FFF2-40B4-BE49-F238E27FC236}">
              <a16:creationId xmlns:a16="http://schemas.microsoft.com/office/drawing/2014/main" id="{4D346F73-E554-4292-85C0-6C7D1C363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953452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206</xdr:row>
      <xdr:rowOff>0</xdr:rowOff>
    </xdr:from>
    <xdr:to>
      <xdr:col>7</xdr:col>
      <xdr:colOff>142875</xdr:colOff>
      <xdr:row>206</xdr:row>
      <xdr:rowOff>142875</xdr:rowOff>
    </xdr:to>
    <xdr:pic>
      <xdr:nvPicPr>
        <xdr:cNvPr id="403" name="Picture 402" descr="Crvena Zvezda Belgrad">
          <a:hlinkClick xmlns:r="http://schemas.openxmlformats.org/officeDocument/2006/relationships" r:id="rId160"/>
          <a:extLst>
            <a:ext uri="{FF2B5EF4-FFF2-40B4-BE49-F238E27FC236}">
              <a16:creationId xmlns:a16="http://schemas.microsoft.com/office/drawing/2014/main" id="{F0E83D0C-F711-47FD-8C0D-F479FD5A2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953452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207</xdr:row>
      <xdr:rowOff>0</xdr:rowOff>
    </xdr:from>
    <xdr:to>
      <xdr:col>0</xdr:col>
      <xdr:colOff>161925</xdr:colOff>
      <xdr:row>207</xdr:row>
      <xdr:rowOff>161925</xdr:rowOff>
    </xdr:to>
    <xdr:pic>
      <xdr:nvPicPr>
        <xdr:cNvPr id="404" name="Picture 403" descr="Bundesliga">
          <a:extLst>
            <a:ext uri="{FF2B5EF4-FFF2-40B4-BE49-F238E27FC236}">
              <a16:creationId xmlns:a16="http://schemas.microsoft.com/office/drawing/2014/main" id="{FE869503-B278-4854-B188-2F13957F7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8119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207</xdr:row>
      <xdr:rowOff>0</xdr:rowOff>
    </xdr:from>
    <xdr:to>
      <xdr:col>5</xdr:col>
      <xdr:colOff>142875</xdr:colOff>
      <xdr:row>207</xdr:row>
      <xdr:rowOff>142875</xdr:rowOff>
    </xdr:to>
    <xdr:pic>
      <xdr:nvPicPr>
        <xdr:cNvPr id="405" name="Picture 404" descr="Bayern Monachium">
          <a:hlinkClick xmlns:r="http://schemas.openxmlformats.org/officeDocument/2006/relationships" r:id="rId152"/>
          <a:extLst>
            <a:ext uri="{FF2B5EF4-FFF2-40B4-BE49-F238E27FC236}">
              <a16:creationId xmlns:a16="http://schemas.microsoft.com/office/drawing/2014/main" id="{1DC03A90-9FBB-4879-8400-9B7401EEF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958119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207</xdr:row>
      <xdr:rowOff>0</xdr:rowOff>
    </xdr:from>
    <xdr:to>
      <xdr:col>7</xdr:col>
      <xdr:colOff>142875</xdr:colOff>
      <xdr:row>207</xdr:row>
      <xdr:rowOff>142875</xdr:rowOff>
    </xdr:to>
    <xdr:pic>
      <xdr:nvPicPr>
        <xdr:cNvPr id="406" name="Picture 405" descr="1.FC Köln">
          <a:hlinkClick xmlns:r="http://schemas.openxmlformats.org/officeDocument/2006/relationships" r:id="rId162"/>
          <a:extLst>
            <a:ext uri="{FF2B5EF4-FFF2-40B4-BE49-F238E27FC236}">
              <a16:creationId xmlns:a16="http://schemas.microsoft.com/office/drawing/2014/main" id="{83E8611D-FC49-49DF-BD00-EE7EB770F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958119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209</xdr:row>
      <xdr:rowOff>0</xdr:rowOff>
    </xdr:from>
    <xdr:to>
      <xdr:col>0</xdr:col>
      <xdr:colOff>161925</xdr:colOff>
      <xdr:row>209</xdr:row>
      <xdr:rowOff>161925</xdr:rowOff>
    </xdr:to>
    <xdr:pic>
      <xdr:nvPicPr>
        <xdr:cNvPr id="407" name="Picture 406" descr="Bundesliga">
          <a:extLst>
            <a:ext uri="{FF2B5EF4-FFF2-40B4-BE49-F238E27FC236}">
              <a16:creationId xmlns:a16="http://schemas.microsoft.com/office/drawing/2014/main" id="{322FE0EF-74FF-4093-A4A6-BB65D9AB8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6692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209</xdr:row>
      <xdr:rowOff>0</xdr:rowOff>
    </xdr:from>
    <xdr:to>
      <xdr:col>5</xdr:col>
      <xdr:colOff>142875</xdr:colOff>
      <xdr:row>209</xdr:row>
      <xdr:rowOff>142875</xdr:rowOff>
    </xdr:to>
    <xdr:pic>
      <xdr:nvPicPr>
        <xdr:cNvPr id="408" name="Picture 407" descr="Bayern Monachium">
          <a:hlinkClick xmlns:r="http://schemas.openxmlformats.org/officeDocument/2006/relationships" r:id="rId152"/>
          <a:extLst>
            <a:ext uri="{FF2B5EF4-FFF2-40B4-BE49-F238E27FC236}">
              <a16:creationId xmlns:a16="http://schemas.microsoft.com/office/drawing/2014/main" id="{BE494EF1-C458-49C5-8FFA-2481F4089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966692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209</xdr:row>
      <xdr:rowOff>0</xdr:rowOff>
    </xdr:from>
    <xdr:to>
      <xdr:col>7</xdr:col>
      <xdr:colOff>142875</xdr:colOff>
      <xdr:row>209</xdr:row>
      <xdr:rowOff>142875</xdr:rowOff>
    </xdr:to>
    <xdr:pic>
      <xdr:nvPicPr>
        <xdr:cNvPr id="409" name="Picture 408" descr="SC Paderborn 07">
          <a:hlinkClick xmlns:r="http://schemas.openxmlformats.org/officeDocument/2006/relationships" r:id="rId163"/>
          <a:extLst>
            <a:ext uri="{FF2B5EF4-FFF2-40B4-BE49-F238E27FC236}">
              <a16:creationId xmlns:a16="http://schemas.microsoft.com/office/drawing/2014/main" id="{7DB61CD0-A7F6-4702-BE87-9AE392A33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966692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210</xdr:row>
      <xdr:rowOff>0</xdr:rowOff>
    </xdr:from>
    <xdr:to>
      <xdr:col>0</xdr:col>
      <xdr:colOff>161925</xdr:colOff>
      <xdr:row>210</xdr:row>
      <xdr:rowOff>161925</xdr:rowOff>
    </xdr:to>
    <xdr:pic>
      <xdr:nvPicPr>
        <xdr:cNvPr id="410" name="Picture 409" descr="Liga Mistrzów UEFA">
          <a:extLst>
            <a:ext uri="{FF2B5EF4-FFF2-40B4-BE49-F238E27FC236}">
              <a16:creationId xmlns:a16="http://schemas.microsoft.com/office/drawing/2014/main" id="{D7DF7FD9-1163-4531-BF7A-79A4DF4AE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25025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142875</xdr:colOff>
      <xdr:row>210</xdr:row>
      <xdr:rowOff>142875</xdr:rowOff>
    </xdr:to>
    <xdr:pic>
      <xdr:nvPicPr>
        <xdr:cNvPr id="411" name="Picture 410" descr="Bayern Monachium">
          <a:hlinkClick xmlns:r="http://schemas.openxmlformats.org/officeDocument/2006/relationships" r:id="rId152"/>
          <a:extLst>
            <a:ext uri="{FF2B5EF4-FFF2-40B4-BE49-F238E27FC236}">
              <a16:creationId xmlns:a16="http://schemas.microsoft.com/office/drawing/2014/main" id="{A5C5AC0D-6620-4A63-A37E-6D8AD1CEF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972502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210</xdr:row>
      <xdr:rowOff>0</xdr:rowOff>
    </xdr:from>
    <xdr:to>
      <xdr:col>7</xdr:col>
      <xdr:colOff>142875</xdr:colOff>
      <xdr:row>210</xdr:row>
      <xdr:rowOff>142875</xdr:rowOff>
    </xdr:to>
    <xdr:pic>
      <xdr:nvPicPr>
        <xdr:cNvPr id="412" name="Picture 411" descr="Tottenham Hotspur">
          <a:hlinkClick xmlns:r="http://schemas.openxmlformats.org/officeDocument/2006/relationships" r:id="rId164"/>
          <a:extLst>
            <a:ext uri="{FF2B5EF4-FFF2-40B4-BE49-F238E27FC236}">
              <a16:creationId xmlns:a16="http://schemas.microsoft.com/office/drawing/2014/main" id="{38B620A9-7CF5-40CD-B042-518C5B923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972502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212</xdr:row>
      <xdr:rowOff>0</xdr:rowOff>
    </xdr:from>
    <xdr:to>
      <xdr:col>0</xdr:col>
      <xdr:colOff>161925</xdr:colOff>
      <xdr:row>212</xdr:row>
      <xdr:rowOff>161925</xdr:rowOff>
    </xdr:to>
    <xdr:pic>
      <xdr:nvPicPr>
        <xdr:cNvPr id="413" name="Picture 412" descr="Bundesliga">
          <a:extLst>
            <a:ext uri="{FF2B5EF4-FFF2-40B4-BE49-F238E27FC236}">
              <a16:creationId xmlns:a16="http://schemas.microsoft.com/office/drawing/2014/main" id="{5E83DE3E-1059-4A16-93EF-5D9318D46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1837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212</xdr:row>
      <xdr:rowOff>0</xdr:rowOff>
    </xdr:from>
    <xdr:to>
      <xdr:col>5</xdr:col>
      <xdr:colOff>142875</xdr:colOff>
      <xdr:row>212</xdr:row>
      <xdr:rowOff>142875</xdr:rowOff>
    </xdr:to>
    <xdr:pic>
      <xdr:nvPicPr>
        <xdr:cNvPr id="414" name="Picture 413" descr="Bayern Monachium">
          <a:hlinkClick xmlns:r="http://schemas.openxmlformats.org/officeDocument/2006/relationships" r:id="rId152"/>
          <a:extLst>
            <a:ext uri="{FF2B5EF4-FFF2-40B4-BE49-F238E27FC236}">
              <a16:creationId xmlns:a16="http://schemas.microsoft.com/office/drawing/2014/main" id="{0F4D7E40-4FF8-421F-9A15-30AC80E41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981837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212</xdr:row>
      <xdr:rowOff>0</xdr:rowOff>
    </xdr:from>
    <xdr:to>
      <xdr:col>7</xdr:col>
      <xdr:colOff>142875</xdr:colOff>
      <xdr:row>212</xdr:row>
      <xdr:rowOff>142875</xdr:rowOff>
    </xdr:to>
    <xdr:pic>
      <xdr:nvPicPr>
        <xdr:cNvPr id="415" name="Picture 414" descr="TSG 1899 Hoffenheim">
          <a:hlinkClick xmlns:r="http://schemas.openxmlformats.org/officeDocument/2006/relationships" r:id="rId166"/>
          <a:extLst>
            <a:ext uri="{FF2B5EF4-FFF2-40B4-BE49-F238E27FC236}">
              <a16:creationId xmlns:a16="http://schemas.microsoft.com/office/drawing/2014/main" id="{F53B553B-E164-4F01-A87C-8B81B15F3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981837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213</xdr:row>
      <xdr:rowOff>0</xdr:rowOff>
    </xdr:from>
    <xdr:to>
      <xdr:col>0</xdr:col>
      <xdr:colOff>161925</xdr:colOff>
      <xdr:row>213</xdr:row>
      <xdr:rowOff>161925</xdr:rowOff>
    </xdr:to>
    <xdr:pic>
      <xdr:nvPicPr>
        <xdr:cNvPr id="416" name="Picture 415" descr="Bundesliga">
          <a:extLst>
            <a:ext uri="{FF2B5EF4-FFF2-40B4-BE49-F238E27FC236}">
              <a16:creationId xmlns:a16="http://schemas.microsoft.com/office/drawing/2014/main" id="{071FB29F-7A57-43EF-AB6E-5116AAB1D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7647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213</xdr:row>
      <xdr:rowOff>0</xdr:rowOff>
    </xdr:from>
    <xdr:to>
      <xdr:col>5</xdr:col>
      <xdr:colOff>142875</xdr:colOff>
      <xdr:row>213</xdr:row>
      <xdr:rowOff>142875</xdr:rowOff>
    </xdr:to>
    <xdr:pic>
      <xdr:nvPicPr>
        <xdr:cNvPr id="417" name="Picture 416" descr="Bayern Monachium">
          <a:hlinkClick xmlns:r="http://schemas.openxmlformats.org/officeDocument/2006/relationships" r:id="rId152"/>
          <a:extLst>
            <a:ext uri="{FF2B5EF4-FFF2-40B4-BE49-F238E27FC236}">
              <a16:creationId xmlns:a16="http://schemas.microsoft.com/office/drawing/2014/main" id="{ADF0A4FA-5F5E-4D44-8ADC-05A649F6E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98764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213</xdr:row>
      <xdr:rowOff>0</xdr:rowOff>
    </xdr:from>
    <xdr:to>
      <xdr:col>7</xdr:col>
      <xdr:colOff>142875</xdr:colOff>
      <xdr:row>213</xdr:row>
      <xdr:rowOff>142875</xdr:rowOff>
    </xdr:to>
    <xdr:pic>
      <xdr:nvPicPr>
        <xdr:cNvPr id="418" name="Picture 417" descr="FC Augsburg">
          <a:hlinkClick xmlns:r="http://schemas.openxmlformats.org/officeDocument/2006/relationships" r:id="rId167"/>
          <a:extLst>
            <a:ext uri="{FF2B5EF4-FFF2-40B4-BE49-F238E27FC236}">
              <a16:creationId xmlns:a16="http://schemas.microsoft.com/office/drawing/2014/main" id="{A81287AD-DB5F-49CB-9019-014958B1E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98764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214</xdr:row>
      <xdr:rowOff>0</xdr:rowOff>
    </xdr:from>
    <xdr:to>
      <xdr:col>0</xdr:col>
      <xdr:colOff>161925</xdr:colOff>
      <xdr:row>214</xdr:row>
      <xdr:rowOff>161925</xdr:rowOff>
    </xdr:to>
    <xdr:pic>
      <xdr:nvPicPr>
        <xdr:cNvPr id="419" name="Picture 418" descr="Liga Mistrzów UEFA">
          <a:extLst>
            <a:ext uri="{FF2B5EF4-FFF2-40B4-BE49-F238E27FC236}">
              <a16:creationId xmlns:a16="http://schemas.microsoft.com/office/drawing/2014/main" id="{18DEE7E3-A4E9-4A97-85D5-0C4239589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34575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214</xdr:row>
      <xdr:rowOff>0</xdr:rowOff>
    </xdr:from>
    <xdr:to>
      <xdr:col>5</xdr:col>
      <xdr:colOff>142875</xdr:colOff>
      <xdr:row>214</xdr:row>
      <xdr:rowOff>142875</xdr:rowOff>
    </xdr:to>
    <xdr:pic>
      <xdr:nvPicPr>
        <xdr:cNvPr id="420" name="Picture 419" descr="Bayern Monachium">
          <a:hlinkClick xmlns:r="http://schemas.openxmlformats.org/officeDocument/2006/relationships" r:id="rId152"/>
          <a:extLst>
            <a:ext uri="{FF2B5EF4-FFF2-40B4-BE49-F238E27FC236}">
              <a16:creationId xmlns:a16="http://schemas.microsoft.com/office/drawing/2014/main" id="{CECBB9B4-69CB-4853-A0D0-26A14BDD8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993457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214</xdr:row>
      <xdr:rowOff>0</xdr:rowOff>
    </xdr:from>
    <xdr:to>
      <xdr:col>7</xdr:col>
      <xdr:colOff>142875</xdr:colOff>
      <xdr:row>214</xdr:row>
      <xdr:rowOff>142875</xdr:rowOff>
    </xdr:to>
    <xdr:pic>
      <xdr:nvPicPr>
        <xdr:cNvPr id="421" name="Picture 420" descr="Olympiakos Pireus">
          <a:hlinkClick xmlns:r="http://schemas.openxmlformats.org/officeDocument/2006/relationships" r:id="rId168"/>
          <a:extLst>
            <a:ext uri="{FF2B5EF4-FFF2-40B4-BE49-F238E27FC236}">
              <a16:creationId xmlns:a16="http://schemas.microsoft.com/office/drawing/2014/main" id="{6831BB1E-1CBF-4D67-A774-2044480BA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993457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216</xdr:row>
      <xdr:rowOff>0</xdr:rowOff>
    </xdr:from>
    <xdr:to>
      <xdr:col>0</xdr:col>
      <xdr:colOff>161925</xdr:colOff>
      <xdr:row>216</xdr:row>
      <xdr:rowOff>161925</xdr:rowOff>
    </xdr:to>
    <xdr:pic>
      <xdr:nvPicPr>
        <xdr:cNvPr id="422" name="Picture 421" descr="Bundesliga">
          <a:extLst>
            <a:ext uri="{FF2B5EF4-FFF2-40B4-BE49-F238E27FC236}">
              <a16:creationId xmlns:a16="http://schemas.microsoft.com/office/drawing/2014/main" id="{AC489656-D51C-421F-AD4B-49EFFE080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2030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216</xdr:row>
      <xdr:rowOff>0</xdr:rowOff>
    </xdr:from>
    <xdr:to>
      <xdr:col>5</xdr:col>
      <xdr:colOff>142875</xdr:colOff>
      <xdr:row>216</xdr:row>
      <xdr:rowOff>142875</xdr:rowOff>
    </xdr:to>
    <xdr:pic>
      <xdr:nvPicPr>
        <xdr:cNvPr id="423" name="Picture 422" descr="Bayern Monachium">
          <a:hlinkClick xmlns:r="http://schemas.openxmlformats.org/officeDocument/2006/relationships" r:id="rId152"/>
          <a:extLst>
            <a:ext uri="{FF2B5EF4-FFF2-40B4-BE49-F238E27FC236}">
              <a16:creationId xmlns:a16="http://schemas.microsoft.com/office/drawing/2014/main" id="{4B085C26-624A-400A-9ADD-61DC021C9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002030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216</xdr:row>
      <xdr:rowOff>0</xdr:rowOff>
    </xdr:from>
    <xdr:to>
      <xdr:col>7</xdr:col>
      <xdr:colOff>142875</xdr:colOff>
      <xdr:row>216</xdr:row>
      <xdr:rowOff>142875</xdr:rowOff>
    </xdr:to>
    <xdr:pic>
      <xdr:nvPicPr>
        <xdr:cNvPr id="424" name="Picture 423" descr="1.FC Union Berlin">
          <a:hlinkClick xmlns:r="http://schemas.openxmlformats.org/officeDocument/2006/relationships" r:id="rId169"/>
          <a:extLst>
            <a:ext uri="{FF2B5EF4-FFF2-40B4-BE49-F238E27FC236}">
              <a16:creationId xmlns:a16="http://schemas.microsoft.com/office/drawing/2014/main" id="{8C189FBF-BB04-4DB7-AF3F-C85558650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002030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217</xdr:row>
      <xdr:rowOff>0</xdr:rowOff>
    </xdr:from>
    <xdr:to>
      <xdr:col>0</xdr:col>
      <xdr:colOff>161925</xdr:colOff>
      <xdr:row>217</xdr:row>
      <xdr:rowOff>161925</xdr:rowOff>
    </xdr:to>
    <xdr:pic>
      <xdr:nvPicPr>
        <xdr:cNvPr id="425" name="Picture 424" descr="Bundesliga">
          <a:extLst>
            <a:ext uri="{FF2B5EF4-FFF2-40B4-BE49-F238E27FC236}">
              <a16:creationId xmlns:a16="http://schemas.microsoft.com/office/drawing/2014/main" id="{953CAC61-AF78-4CEC-8ECD-702F5850C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7840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217</xdr:row>
      <xdr:rowOff>0</xdr:rowOff>
    </xdr:from>
    <xdr:to>
      <xdr:col>5</xdr:col>
      <xdr:colOff>142875</xdr:colOff>
      <xdr:row>217</xdr:row>
      <xdr:rowOff>142875</xdr:rowOff>
    </xdr:to>
    <xdr:pic>
      <xdr:nvPicPr>
        <xdr:cNvPr id="426" name="Picture 425" descr="Bayern Monachium">
          <a:hlinkClick xmlns:r="http://schemas.openxmlformats.org/officeDocument/2006/relationships" r:id="rId152"/>
          <a:extLst>
            <a:ext uri="{FF2B5EF4-FFF2-40B4-BE49-F238E27FC236}">
              <a16:creationId xmlns:a16="http://schemas.microsoft.com/office/drawing/2014/main" id="{DDF2D220-6548-4897-8F89-B3206A225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007840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142875</xdr:colOff>
      <xdr:row>217</xdr:row>
      <xdr:rowOff>142875</xdr:rowOff>
    </xdr:to>
    <xdr:pic>
      <xdr:nvPicPr>
        <xdr:cNvPr id="427" name="Picture 426" descr="Eintracht Frankfurt">
          <a:hlinkClick xmlns:r="http://schemas.openxmlformats.org/officeDocument/2006/relationships" r:id="rId171"/>
          <a:extLst>
            <a:ext uri="{FF2B5EF4-FFF2-40B4-BE49-F238E27FC236}">
              <a16:creationId xmlns:a16="http://schemas.microsoft.com/office/drawing/2014/main" id="{7B4A1007-46FA-451B-8D10-03A25DBB9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007840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218</xdr:row>
      <xdr:rowOff>0</xdr:rowOff>
    </xdr:from>
    <xdr:to>
      <xdr:col>0</xdr:col>
      <xdr:colOff>161925</xdr:colOff>
      <xdr:row>218</xdr:row>
      <xdr:rowOff>161925</xdr:rowOff>
    </xdr:to>
    <xdr:pic>
      <xdr:nvPicPr>
        <xdr:cNvPr id="428" name="Picture 427" descr="Liga Mistrzów UEFA">
          <a:extLst>
            <a:ext uri="{FF2B5EF4-FFF2-40B4-BE49-F238E27FC236}">
              <a16:creationId xmlns:a16="http://schemas.microsoft.com/office/drawing/2014/main" id="{04223799-1EAC-4638-9E7E-DBAE5192B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36505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218</xdr:row>
      <xdr:rowOff>0</xdr:rowOff>
    </xdr:from>
    <xdr:to>
      <xdr:col>5</xdr:col>
      <xdr:colOff>142875</xdr:colOff>
      <xdr:row>218</xdr:row>
      <xdr:rowOff>142875</xdr:rowOff>
    </xdr:to>
    <xdr:pic>
      <xdr:nvPicPr>
        <xdr:cNvPr id="429" name="Picture 428" descr="Bayern Monachium">
          <a:hlinkClick xmlns:r="http://schemas.openxmlformats.org/officeDocument/2006/relationships" r:id="rId152"/>
          <a:extLst>
            <a:ext uri="{FF2B5EF4-FFF2-40B4-BE49-F238E27FC236}">
              <a16:creationId xmlns:a16="http://schemas.microsoft.com/office/drawing/2014/main" id="{DD0C913E-A04D-4063-B611-637A688F5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013650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218</xdr:row>
      <xdr:rowOff>0</xdr:rowOff>
    </xdr:from>
    <xdr:to>
      <xdr:col>7</xdr:col>
      <xdr:colOff>142875</xdr:colOff>
      <xdr:row>218</xdr:row>
      <xdr:rowOff>142875</xdr:rowOff>
    </xdr:to>
    <xdr:pic>
      <xdr:nvPicPr>
        <xdr:cNvPr id="430" name="Picture 429" descr="Olympiakos Pireus">
          <a:hlinkClick xmlns:r="http://schemas.openxmlformats.org/officeDocument/2006/relationships" r:id="rId168"/>
          <a:extLst>
            <a:ext uri="{FF2B5EF4-FFF2-40B4-BE49-F238E27FC236}">
              <a16:creationId xmlns:a16="http://schemas.microsoft.com/office/drawing/2014/main" id="{F652BFFC-3B83-4DC4-B8AF-29D466B82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013650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219</xdr:row>
      <xdr:rowOff>0</xdr:rowOff>
    </xdr:from>
    <xdr:to>
      <xdr:col>0</xdr:col>
      <xdr:colOff>161925</xdr:colOff>
      <xdr:row>219</xdr:row>
      <xdr:rowOff>161925</xdr:rowOff>
    </xdr:to>
    <xdr:pic>
      <xdr:nvPicPr>
        <xdr:cNvPr id="431" name="Picture 430" descr="Bundesliga">
          <a:extLst>
            <a:ext uri="{FF2B5EF4-FFF2-40B4-BE49-F238E27FC236}">
              <a16:creationId xmlns:a16="http://schemas.microsoft.com/office/drawing/2014/main" id="{9AFED3D3-7D92-48E4-B9F9-6753CE2A8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8317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219</xdr:row>
      <xdr:rowOff>0</xdr:rowOff>
    </xdr:from>
    <xdr:to>
      <xdr:col>5</xdr:col>
      <xdr:colOff>142875</xdr:colOff>
      <xdr:row>219</xdr:row>
      <xdr:rowOff>142875</xdr:rowOff>
    </xdr:to>
    <xdr:pic>
      <xdr:nvPicPr>
        <xdr:cNvPr id="432" name="Picture 431" descr="Bayern Monachium">
          <a:hlinkClick xmlns:r="http://schemas.openxmlformats.org/officeDocument/2006/relationships" r:id="rId152"/>
          <a:extLst>
            <a:ext uri="{FF2B5EF4-FFF2-40B4-BE49-F238E27FC236}">
              <a16:creationId xmlns:a16="http://schemas.microsoft.com/office/drawing/2014/main" id="{3C85E54D-A254-40A7-8AF5-E18B1BA4B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018317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219</xdr:row>
      <xdr:rowOff>0</xdr:rowOff>
    </xdr:from>
    <xdr:to>
      <xdr:col>7</xdr:col>
      <xdr:colOff>142875</xdr:colOff>
      <xdr:row>219</xdr:row>
      <xdr:rowOff>142875</xdr:rowOff>
    </xdr:to>
    <xdr:pic>
      <xdr:nvPicPr>
        <xdr:cNvPr id="433" name="Picture 432" descr="Borussia Dortmund">
          <a:hlinkClick xmlns:r="http://schemas.openxmlformats.org/officeDocument/2006/relationships" r:id="rId172"/>
          <a:extLst>
            <a:ext uri="{FF2B5EF4-FFF2-40B4-BE49-F238E27FC236}">
              <a16:creationId xmlns:a16="http://schemas.microsoft.com/office/drawing/2014/main" id="{1BC66779-00FD-41D0-AFCE-FD94715C1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018317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221</xdr:row>
      <xdr:rowOff>0</xdr:rowOff>
    </xdr:from>
    <xdr:to>
      <xdr:col>0</xdr:col>
      <xdr:colOff>161925</xdr:colOff>
      <xdr:row>221</xdr:row>
      <xdr:rowOff>161925</xdr:rowOff>
    </xdr:to>
    <xdr:pic>
      <xdr:nvPicPr>
        <xdr:cNvPr id="434" name="Picture 433" descr="Liga Mistrzów UEFA">
          <a:extLst>
            <a:ext uri="{FF2B5EF4-FFF2-40B4-BE49-F238E27FC236}">
              <a16:creationId xmlns:a16="http://schemas.microsoft.com/office/drawing/2014/main" id="{9A6DFFAE-BBC8-492A-9A30-CDE778634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95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221</xdr:row>
      <xdr:rowOff>0</xdr:rowOff>
    </xdr:from>
    <xdr:to>
      <xdr:col>5</xdr:col>
      <xdr:colOff>142875</xdr:colOff>
      <xdr:row>221</xdr:row>
      <xdr:rowOff>142875</xdr:rowOff>
    </xdr:to>
    <xdr:pic>
      <xdr:nvPicPr>
        <xdr:cNvPr id="435" name="Picture 434" descr="Bayern Monachium">
          <a:hlinkClick xmlns:r="http://schemas.openxmlformats.org/officeDocument/2006/relationships" r:id="rId152"/>
          <a:extLst>
            <a:ext uri="{FF2B5EF4-FFF2-40B4-BE49-F238E27FC236}">
              <a16:creationId xmlns:a16="http://schemas.microsoft.com/office/drawing/2014/main" id="{B2D8C288-FF1A-47AD-9AA1-1FB15AE33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028795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221</xdr:row>
      <xdr:rowOff>0</xdr:rowOff>
    </xdr:from>
    <xdr:to>
      <xdr:col>7</xdr:col>
      <xdr:colOff>142875</xdr:colOff>
      <xdr:row>221</xdr:row>
      <xdr:rowOff>142875</xdr:rowOff>
    </xdr:to>
    <xdr:pic>
      <xdr:nvPicPr>
        <xdr:cNvPr id="436" name="Picture 435" descr="Crvena Zvezda Belgrad">
          <a:hlinkClick xmlns:r="http://schemas.openxmlformats.org/officeDocument/2006/relationships" r:id="rId160"/>
          <a:extLst>
            <a:ext uri="{FF2B5EF4-FFF2-40B4-BE49-F238E27FC236}">
              <a16:creationId xmlns:a16="http://schemas.microsoft.com/office/drawing/2014/main" id="{AA305B28-2EAF-4AE1-A53E-40CE61662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028795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161925</xdr:colOff>
      <xdr:row>225</xdr:row>
      <xdr:rowOff>161925</xdr:rowOff>
    </xdr:to>
    <xdr:pic>
      <xdr:nvPicPr>
        <xdr:cNvPr id="437" name="Picture 436" descr="Bundesliga">
          <a:extLst>
            <a:ext uri="{FF2B5EF4-FFF2-40B4-BE49-F238E27FC236}">
              <a16:creationId xmlns:a16="http://schemas.microsoft.com/office/drawing/2014/main" id="{C11B72CB-D0B6-44D2-A194-78E89976E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5178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142875</xdr:colOff>
      <xdr:row>225</xdr:row>
      <xdr:rowOff>142875</xdr:rowOff>
    </xdr:to>
    <xdr:pic>
      <xdr:nvPicPr>
        <xdr:cNvPr id="438" name="Picture 437" descr="Bayern Monachium">
          <a:hlinkClick xmlns:r="http://schemas.openxmlformats.org/officeDocument/2006/relationships" r:id="rId152"/>
          <a:extLst>
            <a:ext uri="{FF2B5EF4-FFF2-40B4-BE49-F238E27FC236}">
              <a16:creationId xmlns:a16="http://schemas.microsoft.com/office/drawing/2014/main" id="{55BFE43A-E195-496D-B613-37B5F513F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045178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142875</xdr:colOff>
      <xdr:row>225</xdr:row>
      <xdr:rowOff>142875</xdr:rowOff>
    </xdr:to>
    <xdr:pic>
      <xdr:nvPicPr>
        <xdr:cNvPr id="439" name="Picture 438" descr="SV Werder Bremen">
          <a:hlinkClick xmlns:r="http://schemas.openxmlformats.org/officeDocument/2006/relationships" r:id="rId173"/>
          <a:extLst>
            <a:ext uri="{FF2B5EF4-FFF2-40B4-BE49-F238E27FC236}">
              <a16:creationId xmlns:a16="http://schemas.microsoft.com/office/drawing/2014/main" id="{95F1F075-7DF4-48C8-A541-B7045C535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045178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227</xdr:row>
      <xdr:rowOff>0</xdr:rowOff>
    </xdr:from>
    <xdr:to>
      <xdr:col>0</xdr:col>
      <xdr:colOff>161925</xdr:colOff>
      <xdr:row>227</xdr:row>
      <xdr:rowOff>161925</xdr:rowOff>
    </xdr:to>
    <xdr:pic>
      <xdr:nvPicPr>
        <xdr:cNvPr id="440" name="Picture 439" descr="Bundesliga">
          <a:extLst>
            <a:ext uri="{FF2B5EF4-FFF2-40B4-BE49-F238E27FC236}">
              <a16:creationId xmlns:a16="http://schemas.microsoft.com/office/drawing/2014/main" id="{602D0E05-A8AC-4320-9CF1-D233FA08C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55655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227</xdr:row>
      <xdr:rowOff>0</xdr:rowOff>
    </xdr:from>
    <xdr:to>
      <xdr:col>5</xdr:col>
      <xdr:colOff>142875</xdr:colOff>
      <xdr:row>227</xdr:row>
      <xdr:rowOff>142875</xdr:rowOff>
    </xdr:to>
    <xdr:pic>
      <xdr:nvPicPr>
        <xdr:cNvPr id="441" name="Picture 440" descr="Bayern Monachium">
          <a:hlinkClick xmlns:r="http://schemas.openxmlformats.org/officeDocument/2006/relationships" r:id="rId152"/>
          <a:extLst>
            <a:ext uri="{FF2B5EF4-FFF2-40B4-BE49-F238E27FC236}">
              <a16:creationId xmlns:a16="http://schemas.microsoft.com/office/drawing/2014/main" id="{3BE81639-38C9-4604-9AE6-73C7A281A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055655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227</xdr:row>
      <xdr:rowOff>0</xdr:rowOff>
    </xdr:from>
    <xdr:to>
      <xdr:col>7</xdr:col>
      <xdr:colOff>142875</xdr:colOff>
      <xdr:row>227</xdr:row>
      <xdr:rowOff>142875</xdr:rowOff>
    </xdr:to>
    <xdr:pic>
      <xdr:nvPicPr>
        <xdr:cNvPr id="442" name="Picture 441" descr="SC Freiburg">
          <a:hlinkClick xmlns:r="http://schemas.openxmlformats.org/officeDocument/2006/relationships" r:id="rId174"/>
          <a:extLst>
            <a:ext uri="{FF2B5EF4-FFF2-40B4-BE49-F238E27FC236}">
              <a16:creationId xmlns:a16="http://schemas.microsoft.com/office/drawing/2014/main" id="{6A4E02AE-2CDC-4459-B5CA-40C859FDF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055655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228</xdr:row>
      <xdr:rowOff>0</xdr:rowOff>
    </xdr:from>
    <xdr:to>
      <xdr:col>0</xdr:col>
      <xdr:colOff>161925</xdr:colOff>
      <xdr:row>228</xdr:row>
      <xdr:rowOff>161925</xdr:rowOff>
    </xdr:to>
    <xdr:pic>
      <xdr:nvPicPr>
        <xdr:cNvPr id="443" name="Picture 442" descr="Bundesliga">
          <a:extLst>
            <a:ext uri="{FF2B5EF4-FFF2-40B4-BE49-F238E27FC236}">
              <a16:creationId xmlns:a16="http://schemas.microsoft.com/office/drawing/2014/main" id="{44DE63CD-8F1E-417C-B30C-771DE367D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1466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228</xdr:row>
      <xdr:rowOff>0</xdr:rowOff>
    </xdr:from>
    <xdr:to>
      <xdr:col>5</xdr:col>
      <xdr:colOff>142875</xdr:colOff>
      <xdr:row>228</xdr:row>
      <xdr:rowOff>142875</xdr:rowOff>
    </xdr:to>
    <xdr:pic>
      <xdr:nvPicPr>
        <xdr:cNvPr id="444" name="Picture 443" descr="Bayern Monachium">
          <a:hlinkClick xmlns:r="http://schemas.openxmlformats.org/officeDocument/2006/relationships" r:id="rId152"/>
          <a:extLst>
            <a:ext uri="{FF2B5EF4-FFF2-40B4-BE49-F238E27FC236}">
              <a16:creationId xmlns:a16="http://schemas.microsoft.com/office/drawing/2014/main" id="{4846F8C2-9E0E-49FE-A27B-7069C98F6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061466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228</xdr:row>
      <xdr:rowOff>0</xdr:rowOff>
    </xdr:from>
    <xdr:to>
      <xdr:col>7</xdr:col>
      <xdr:colOff>142875</xdr:colOff>
      <xdr:row>228</xdr:row>
      <xdr:rowOff>142875</xdr:rowOff>
    </xdr:to>
    <xdr:pic>
      <xdr:nvPicPr>
        <xdr:cNvPr id="445" name="Picture 444" descr="Hertha BSC">
          <a:hlinkClick xmlns:r="http://schemas.openxmlformats.org/officeDocument/2006/relationships" r:id="rId155"/>
          <a:extLst>
            <a:ext uri="{FF2B5EF4-FFF2-40B4-BE49-F238E27FC236}">
              <a16:creationId xmlns:a16="http://schemas.microsoft.com/office/drawing/2014/main" id="{63DB7061-6AE7-4E26-B97F-1FAD7CDD9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061466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229</xdr:row>
      <xdr:rowOff>0</xdr:rowOff>
    </xdr:from>
    <xdr:to>
      <xdr:col>0</xdr:col>
      <xdr:colOff>161925</xdr:colOff>
      <xdr:row>229</xdr:row>
      <xdr:rowOff>161925</xdr:rowOff>
    </xdr:to>
    <xdr:pic>
      <xdr:nvPicPr>
        <xdr:cNvPr id="446" name="Picture 445" descr="Bundesliga">
          <a:extLst>
            <a:ext uri="{FF2B5EF4-FFF2-40B4-BE49-F238E27FC236}">
              <a16:creationId xmlns:a16="http://schemas.microsoft.com/office/drawing/2014/main" id="{5AADAFCE-CCAB-4D95-A751-E89B9083B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5371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229</xdr:row>
      <xdr:rowOff>0</xdr:rowOff>
    </xdr:from>
    <xdr:to>
      <xdr:col>5</xdr:col>
      <xdr:colOff>142875</xdr:colOff>
      <xdr:row>229</xdr:row>
      <xdr:rowOff>142875</xdr:rowOff>
    </xdr:to>
    <xdr:pic>
      <xdr:nvPicPr>
        <xdr:cNvPr id="447" name="Picture 446" descr="Bayern Monachium">
          <a:hlinkClick xmlns:r="http://schemas.openxmlformats.org/officeDocument/2006/relationships" r:id="rId152"/>
          <a:extLst>
            <a:ext uri="{FF2B5EF4-FFF2-40B4-BE49-F238E27FC236}">
              <a16:creationId xmlns:a16="http://schemas.microsoft.com/office/drawing/2014/main" id="{8A50D63E-B617-45BB-8111-15294E484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065371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229</xdr:row>
      <xdr:rowOff>0</xdr:rowOff>
    </xdr:from>
    <xdr:to>
      <xdr:col>7</xdr:col>
      <xdr:colOff>142875</xdr:colOff>
      <xdr:row>229</xdr:row>
      <xdr:rowOff>142875</xdr:rowOff>
    </xdr:to>
    <xdr:pic>
      <xdr:nvPicPr>
        <xdr:cNvPr id="448" name="Picture 447" descr="FC Schalke 04">
          <a:hlinkClick xmlns:r="http://schemas.openxmlformats.org/officeDocument/2006/relationships" r:id="rId156"/>
          <a:extLst>
            <a:ext uri="{FF2B5EF4-FFF2-40B4-BE49-F238E27FC236}">
              <a16:creationId xmlns:a16="http://schemas.microsoft.com/office/drawing/2014/main" id="{6C40D2D2-B479-420E-9D12-C400A6DE8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065371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230</xdr:row>
      <xdr:rowOff>0</xdr:rowOff>
    </xdr:from>
    <xdr:to>
      <xdr:col>0</xdr:col>
      <xdr:colOff>161925</xdr:colOff>
      <xdr:row>230</xdr:row>
      <xdr:rowOff>161925</xdr:rowOff>
    </xdr:to>
    <xdr:pic>
      <xdr:nvPicPr>
        <xdr:cNvPr id="449" name="Picture 448" descr="Bundesliga">
          <a:extLst>
            <a:ext uri="{FF2B5EF4-FFF2-40B4-BE49-F238E27FC236}">
              <a16:creationId xmlns:a16="http://schemas.microsoft.com/office/drawing/2014/main" id="{1A65D55F-3673-4CAC-BD5B-009A1898F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11815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230</xdr:row>
      <xdr:rowOff>0</xdr:rowOff>
    </xdr:from>
    <xdr:to>
      <xdr:col>5</xdr:col>
      <xdr:colOff>142875</xdr:colOff>
      <xdr:row>230</xdr:row>
      <xdr:rowOff>142875</xdr:rowOff>
    </xdr:to>
    <xdr:pic>
      <xdr:nvPicPr>
        <xdr:cNvPr id="450" name="Picture 449" descr="Bayern Monachium">
          <a:hlinkClick xmlns:r="http://schemas.openxmlformats.org/officeDocument/2006/relationships" r:id="rId152"/>
          <a:extLst>
            <a:ext uri="{FF2B5EF4-FFF2-40B4-BE49-F238E27FC236}">
              <a16:creationId xmlns:a16="http://schemas.microsoft.com/office/drawing/2014/main" id="{03CB3AED-6B1A-4102-AF10-D08174F74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071181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230</xdr:row>
      <xdr:rowOff>0</xdr:rowOff>
    </xdr:from>
    <xdr:to>
      <xdr:col>7</xdr:col>
      <xdr:colOff>142875</xdr:colOff>
      <xdr:row>230</xdr:row>
      <xdr:rowOff>142875</xdr:rowOff>
    </xdr:to>
    <xdr:pic>
      <xdr:nvPicPr>
        <xdr:cNvPr id="451" name="Picture 450" descr="1.FSV Mainz 05">
          <a:hlinkClick xmlns:r="http://schemas.openxmlformats.org/officeDocument/2006/relationships" r:id="rId157"/>
          <a:extLst>
            <a:ext uri="{FF2B5EF4-FFF2-40B4-BE49-F238E27FC236}">
              <a16:creationId xmlns:a16="http://schemas.microsoft.com/office/drawing/2014/main" id="{BB5B4932-05C4-4F8D-95BE-28438A75C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071181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231</xdr:row>
      <xdr:rowOff>0</xdr:rowOff>
    </xdr:from>
    <xdr:to>
      <xdr:col>0</xdr:col>
      <xdr:colOff>161925</xdr:colOff>
      <xdr:row>231</xdr:row>
      <xdr:rowOff>161925</xdr:rowOff>
    </xdr:to>
    <xdr:pic>
      <xdr:nvPicPr>
        <xdr:cNvPr id="452" name="Picture 451" descr="DFB-Pokal">
          <a:extLst>
            <a:ext uri="{FF2B5EF4-FFF2-40B4-BE49-F238E27FC236}">
              <a16:creationId xmlns:a16="http://schemas.microsoft.com/office/drawing/2014/main" id="{D050BBED-737E-4F4D-9BE7-17A619F1E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991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231</xdr:row>
      <xdr:rowOff>0</xdr:rowOff>
    </xdr:from>
    <xdr:to>
      <xdr:col>5</xdr:col>
      <xdr:colOff>142875</xdr:colOff>
      <xdr:row>231</xdr:row>
      <xdr:rowOff>142875</xdr:rowOff>
    </xdr:to>
    <xdr:pic>
      <xdr:nvPicPr>
        <xdr:cNvPr id="453" name="Picture 452" descr="Bayern Monachium">
          <a:hlinkClick xmlns:r="http://schemas.openxmlformats.org/officeDocument/2006/relationships" r:id="rId152"/>
          <a:extLst>
            <a:ext uri="{FF2B5EF4-FFF2-40B4-BE49-F238E27FC236}">
              <a16:creationId xmlns:a16="http://schemas.microsoft.com/office/drawing/2014/main" id="{EA7D86A4-175C-4EFE-BC16-9789B7F28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076991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231</xdr:row>
      <xdr:rowOff>0</xdr:rowOff>
    </xdr:from>
    <xdr:to>
      <xdr:col>7</xdr:col>
      <xdr:colOff>142875</xdr:colOff>
      <xdr:row>231</xdr:row>
      <xdr:rowOff>142875</xdr:rowOff>
    </xdr:to>
    <xdr:pic>
      <xdr:nvPicPr>
        <xdr:cNvPr id="454" name="Picture 453" descr="TSG 1899 Hoffenheim">
          <a:hlinkClick xmlns:r="http://schemas.openxmlformats.org/officeDocument/2006/relationships" r:id="rId166"/>
          <a:extLst>
            <a:ext uri="{FF2B5EF4-FFF2-40B4-BE49-F238E27FC236}">
              <a16:creationId xmlns:a16="http://schemas.microsoft.com/office/drawing/2014/main" id="{98197682-60B9-4A5C-ACFF-BCFD9774F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076991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233</xdr:row>
      <xdr:rowOff>0</xdr:rowOff>
    </xdr:from>
    <xdr:to>
      <xdr:col>0</xdr:col>
      <xdr:colOff>161925</xdr:colOff>
      <xdr:row>233</xdr:row>
      <xdr:rowOff>161925</xdr:rowOff>
    </xdr:to>
    <xdr:pic>
      <xdr:nvPicPr>
        <xdr:cNvPr id="455" name="Picture 454" descr="Bundesliga">
          <a:extLst>
            <a:ext uri="{FF2B5EF4-FFF2-40B4-BE49-F238E27FC236}">
              <a16:creationId xmlns:a16="http://schemas.microsoft.com/office/drawing/2014/main" id="{10880600-3044-4B69-8378-F41C282D2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02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233</xdr:row>
      <xdr:rowOff>0</xdr:rowOff>
    </xdr:from>
    <xdr:to>
      <xdr:col>5</xdr:col>
      <xdr:colOff>142875</xdr:colOff>
      <xdr:row>233</xdr:row>
      <xdr:rowOff>142875</xdr:rowOff>
    </xdr:to>
    <xdr:pic>
      <xdr:nvPicPr>
        <xdr:cNvPr id="456" name="Picture 455" descr="Bayern Monachium">
          <a:hlinkClick xmlns:r="http://schemas.openxmlformats.org/officeDocument/2006/relationships" r:id="rId152"/>
          <a:extLst>
            <a:ext uri="{FF2B5EF4-FFF2-40B4-BE49-F238E27FC236}">
              <a16:creationId xmlns:a16="http://schemas.microsoft.com/office/drawing/2014/main" id="{9AADF087-C05E-4321-9DA0-5094C56CD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084802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233</xdr:row>
      <xdr:rowOff>0</xdr:rowOff>
    </xdr:from>
    <xdr:to>
      <xdr:col>7</xdr:col>
      <xdr:colOff>142875</xdr:colOff>
      <xdr:row>233</xdr:row>
      <xdr:rowOff>142875</xdr:rowOff>
    </xdr:to>
    <xdr:pic>
      <xdr:nvPicPr>
        <xdr:cNvPr id="457" name="Picture 456" descr="1.FC Köln">
          <a:hlinkClick xmlns:r="http://schemas.openxmlformats.org/officeDocument/2006/relationships" r:id="rId162"/>
          <a:extLst>
            <a:ext uri="{FF2B5EF4-FFF2-40B4-BE49-F238E27FC236}">
              <a16:creationId xmlns:a16="http://schemas.microsoft.com/office/drawing/2014/main" id="{29BA0869-DA79-4C87-851F-3965F60FA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084802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234</xdr:row>
      <xdr:rowOff>0</xdr:rowOff>
    </xdr:from>
    <xdr:to>
      <xdr:col>0</xdr:col>
      <xdr:colOff>161925</xdr:colOff>
      <xdr:row>234</xdr:row>
      <xdr:rowOff>161925</xdr:rowOff>
    </xdr:to>
    <xdr:pic>
      <xdr:nvPicPr>
        <xdr:cNvPr id="458" name="Picture 457" descr="Bundesliga">
          <a:extLst>
            <a:ext uri="{FF2B5EF4-FFF2-40B4-BE49-F238E27FC236}">
              <a16:creationId xmlns:a16="http://schemas.microsoft.com/office/drawing/2014/main" id="{C5F0CA74-BE93-4774-82EC-BDD8DC194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87075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234</xdr:row>
      <xdr:rowOff>0</xdr:rowOff>
    </xdr:from>
    <xdr:to>
      <xdr:col>5</xdr:col>
      <xdr:colOff>142875</xdr:colOff>
      <xdr:row>234</xdr:row>
      <xdr:rowOff>142875</xdr:rowOff>
    </xdr:to>
    <xdr:pic>
      <xdr:nvPicPr>
        <xdr:cNvPr id="459" name="Picture 458" descr="Bayern Monachium">
          <a:hlinkClick xmlns:r="http://schemas.openxmlformats.org/officeDocument/2006/relationships" r:id="rId152"/>
          <a:extLst>
            <a:ext uri="{FF2B5EF4-FFF2-40B4-BE49-F238E27FC236}">
              <a16:creationId xmlns:a16="http://schemas.microsoft.com/office/drawing/2014/main" id="{4B26E50A-B511-4610-9F17-A1B4F013D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088707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234</xdr:row>
      <xdr:rowOff>0</xdr:rowOff>
    </xdr:from>
    <xdr:to>
      <xdr:col>7</xdr:col>
      <xdr:colOff>142875</xdr:colOff>
      <xdr:row>234</xdr:row>
      <xdr:rowOff>142875</xdr:rowOff>
    </xdr:to>
    <xdr:pic>
      <xdr:nvPicPr>
        <xdr:cNvPr id="460" name="Picture 459" descr="SC Paderborn 07">
          <a:hlinkClick xmlns:r="http://schemas.openxmlformats.org/officeDocument/2006/relationships" r:id="rId163"/>
          <a:extLst>
            <a:ext uri="{FF2B5EF4-FFF2-40B4-BE49-F238E27FC236}">
              <a16:creationId xmlns:a16="http://schemas.microsoft.com/office/drawing/2014/main" id="{B0C5E768-F85F-4DC2-AF58-370642E0E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088707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236</xdr:row>
      <xdr:rowOff>0</xdr:rowOff>
    </xdr:from>
    <xdr:to>
      <xdr:col>0</xdr:col>
      <xdr:colOff>161925</xdr:colOff>
      <xdr:row>236</xdr:row>
      <xdr:rowOff>161925</xdr:rowOff>
    </xdr:to>
    <xdr:pic>
      <xdr:nvPicPr>
        <xdr:cNvPr id="461" name="Picture 460" descr="Liga Mistrzów UEFA">
          <a:extLst>
            <a:ext uri="{FF2B5EF4-FFF2-40B4-BE49-F238E27FC236}">
              <a16:creationId xmlns:a16="http://schemas.microsoft.com/office/drawing/2014/main" id="{F31CA8E8-A8D3-4CC7-A15F-D0CB53E31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9185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236</xdr:row>
      <xdr:rowOff>0</xdr:rowOff>
    </xdr:from>
    <xdr:to>
      <xdr:col>5</xdr:col>
      <xdr:colOff>142875</xdr:colOff>
      <xdr:row>236</xdr:row>
      <xdr:rowOff>142875</xdr:rowOff>
    </xdr:to>
    <xdr:pic>
      <xdr:nvPicPr>
        <xdr:cNvPr id="462" name="Picture 461" descr="Bayern Monachium">
          <a:hlinkClick xmlns:r="http://schemas.openxmlformats.org/officeDocument/2006/relationships" r:id="rId152"/>
          <a:extLst>
            <a:ext uri="{FF2B5EF4-FFF2-40B4-BE49-F238E27FC236}">
              <a16:creationId xmlns:a16="http://schemas.microsoft.com/office/drawing/2014/main" id="{454E4053-CFE6-4FC9-8992-6A99FA1AB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099185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236</xdr:row>
      <xdr:rowOff>0</xdr:rowOff>
    </xdr:from>
    <xdr:to>
      <xdr:col>7</xdr:col>
      <xdr:colOff>142875</xdr:colOff>
      <xdr:row>236</xdr:row>
      <xdr:rowOff>142875</xdr:rowOff>
    </xdr:to>
    <xdr:pic>
      <xdr:nvPicPr>
        <xdr:cNvPr id="463" name="Picture 462" descr="Chelsea FC">
          <a:hlinkClick xmlns:r="http://schemas.openxmlformats.org/officeDocument/2006/relationships" r:id="rId175"/>
          <a:extLst>
            <a:ext uri="{FF2B5EF4-FFF2-40B4-BE49-F238E27FC236}">
              <a16:creationId xmlns:a16="http://schemas.microsoft.com/office/drawing/2014/main" id="{244ABC38-42FF-4828-A028-EAC82A6AF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099185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161925</xdr:colOff>
      <xdr:row>237</xdr:row>
      <xdr:rowOff>161925</xdr:rowOff>
    </xdr:to>
    <xdr:pic>
      <xdr:nvPicPr>
        <xdr:cNvPr id="464" name="Picture 463" descr="Bundesliga">
          <a:extLst>
            <a:ext uri="{FF2B5EF4-FFF2-40B4-BE49-F238E27FC236}">
              <a16:creationId xmlns:a16="http://schemas.microsoft.com/office/drawing/2014/main" id="{93B123E4-8BB3-4615-A52C-4C6D74588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3852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237</xdr:row>
      <xdr:rowOff>0</xdr:rowOff>
    </xdr:from>
    <xdr:to>
      <xdr:col>5</xdr:col>
      <xdr:colOff>142875</xdr:colOff>
      <xdr:row>237</xdr:row>
      <xdr:rowOff>142875</xdr:rowOff>
    </xdr:to>
    <xdr:pic>
      <xdr:nvPicPr>
        <xdr:cNvPr id="465" name="Picture 464" descr="Bayern Monachium">
          <a:hlinkClick xmlns:r="http://schemas.openxmlformats.org/officeDocument/2006/relationships" r:id="rId152"/>
          <a:extLst>
            <a:ext uri="{FF2B5EF4-FFF2-40B4-BE49-F238E27FC236}">
              <a16:creationId xmlns:a16="http://schemas.microsoft.com/office/drawing/2014/main" id="{11196FE8-F482-4728-A4E7-F0C45798C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103852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237</xdr:row>
      <xdr:rowOff>0</xdr:rowOff>
    </xdr:from>
    <xdr:to>
      <xdr:col>7</xdr:col>
      <xdr:colOff>142875</xdr:colOff>
      <xdr:row>237</xdr:row>
      <xdr:rowOff>142875</xdr:rowOff>
    </xdr:to>
    <xdr:pic>
      <xdr:nvPicPr>
        <xdr:cNvPr id="466" name="Picture 465" descr="1.FC Union Berlin">
          <a:hlinkClick xmlns:r="http://schemas.openxmlformats.org/officeDocument/2006/relationships" r:id="rId169"/>
          <a:extLst>
            <a:ext uri="{FF2B5EF4-FFF2-40B4-BE49-F238E27FC236}">
              <a16:creationId xmlns:a16="http://schemas.microsoft.com/office/drawing/2014/main" id="{9D77772B-8C6F-46A7-9402-A93B01F93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103852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238</xdr:row>
      <xdr:rowOff>0</xdr:rowOff>
    </xdr:from>
    <xdr:to>
      <xdr:col>0</xdr:col>
      <xdr:colOff>161925</xdr:colOff>
      <xdr:row>238</xdr:row>
      <xdr:rowOff>161925</xdr:rowOff>
    </xdr:to>
    <xdr:pic>
      <xdr:nvPicPr>
        <xdr:cNvPr id="467" name="Picture 466" descr="Bundesliga">
          <a:extLst>
            <a:ext uri="{FF2B5EF4-FFF2-40B4-BE49-F238E27FC236}">
              <a16:creationId xmlns:a16="http://schemas.microsoft.com/office/drawing/2014/main" id="{AB39730D-3C61-4CB5-B184-417A232B9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96625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142875</xdr:colOff>
      <xdr:row>238</xdr:row>
      <xdr:rowOff>142875</xdr:rowOff>
    </xdr:to>
    <xdr:pic>
      <xdr:nvPicPr>
        <xdr:cNvPr id="468" name="Picture 467" descr="Bayern Monachium">
          <a:hlinkClick xmlns:r="http://schemas.openxmlformats.org/officeDocument/2006/relationships" r:id="rId152"/>
          <a:extLst>
            <a:ext uri="{FF2B5EF4-FFF2-40B4-BE49-F238E27FC236}">
              <a16:creationId xmlns:a16="http://schemas.microsoft.com/office/drawing/2014/main" id="{77DEEDD1-4E47-4066-89EF-6F1343C51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109662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238</xdr:row>
      <xdr:rowOff>0</xdr:rowOff>
    </xdr:from>
    <xdr:to>
      <xdr:col>7</xdr:col>
      <xdr:colOff>142875</xdr:colOff>
      <xdr:row>238</xdr:row>
      <xdr:rowOff>142875</xdr:rowOff>
    </xdr:to>
    <xdr:pic>
      <xdr:nvPicPr>
        <xdr:cNvPr id="469" name="Picture 468" descr="Eintracht Frankfurt">
          <a:hlinkClick xmlns:r="http://schemas.openxmlformats.org/officeDocument/2006/relationships" r:id="rId171"/>
          <a:extLst>
            <a:ext uri="{FF2B5EF4-FFF2-40B4-BE49-F238E27FC236}">
              <a16:creationId xmlns:a16="http://schemas.microsoft.com/office/drawing/2014/main" id="{E2F74DAB-2A83-4DC7-9B31-390F5F698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109662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239</xdr:row>
      <xdr:rowOff>0</xdr:rowOff>
    </xdr:from>
    <xdr:to>
      <xdr:col>0</xdr:col>
      <xdr:colOff>161925</xdr:colOff>
      <xdr:row>239</xdr:row>
      <xdr:rowOff>161925</xdr:rowOff>
    </xdr:to>
    <xdr:pic>
      <xdr:nvPicPr>
        <xdr:cNvPr id="470" name="Picture 469" descr="Bundesliga">
          <a:extLst>
            <a:ext uri="{FF2B5EF4-FFF2-40B4-BE49-F238E27FC236}">
              <a16:creationId xmlns:a16="http://schemas.microsoft.com/office/drawing/2014/main" id="{37A17EC9-306D-42D7-8874-38CD1F31B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15472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239</xdr:row>
      <xdr:rowOff>0</xdr:rowOff>
    </xdr:from>
    <xdr:to>
      <xdr:col>5</xdr:col>
      <xdr:colOff>142875</xdr:colOff>
      <xdr:row>239</xdr:row>
      <xdr:rowOff>142875</xdr:rowOff>
    </xdr:to>
    <xdr:pic>
      <xdr:nvPicPr>
        <xdr:cNvPr id="471" name="Picture 470" descr="Bayern Monachium">
          <a:hlinkClick xmlns:r="http://schemas.openxmlformats.org/officeDocument/2006/relationships" r:id="rId152"/>
          <a:extLst>
            <a:ext uri="{FF2B5EF4-FFF2-40B4-BE49-F238E27FC236}">
              <a16:creationId xmlns:a16="http://schemas.microsoft.com/office/drawing/2014/main" id="{98EE591F-CD91-43F2-85AF-0B3F4C8AB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115472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239</xdr:row>
      <xdr:rowOff>0</xdr:rowOff>
    </xdr:from>
    <xdr:to>
      <xdr:col>7</xdr:col>
      <xdr:colOff>142875</xdr:colOff>
      <xdr:row>239</xdr:row>
      <xdr:rowOff>142875</xdr:rowOff>
    </xdr:to>
    <xdr:pic>
      <xdr:nvPicPr>
        <xdr:cNvPr id="472" name="Picture 471" descr="Fortuna Düsseldorf">
          <a:hlinkClick xmlns:r="http://schemas.openxmlformats.org/officeDocument/2006/relationships" r:id="rId177"/>
          <a:extLst>
            <a:ext uri="{FF2B5EF4-FFF2-40B4-BE49-F238E27FC236}">
              <a16:creationId xmlns:a16="http://schemas.microsoft.com/office/drawing/2014/main" id="{21C9C557-ABDA-4402-AB49-FEB648D85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115472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241</xdr:row>
      <xdr:rowOff>0</xdr:rowOff>
    </xdr:from>
    <xdr:to>
      <xdr:col>0</xdr:col>
      <xdr:colOff>161925</xdr:colOff>
      <xdr:row>241</xdr:row>
      <xdr:rowOff>161925</xdr:rowOff>
    </xdr:to>
    <xdr:pic>
      <xdr:nvPicPr>
        <xdr:cNvPr id="473" name="Picture 472" descr="Bundesliga">
          <a:extLst>
            <a:ext uri="{FF2B5EF4-FFF2-40B4-BE49-F238E27FC236}">
              <a16:creationId xmlns:a16="http://schemas.microsoft.com/office/drawing/2014/main" id="{BE56D014-B69A-4467-950F-436C51536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950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241</xdr:row>
      <xdr:rowOff>0</xdr:rowOff>
    </xdr:from>
    <xdr:to>
      <xdr:col>5</xdr:col>
      <xdr:colOff>142875</xdr:colOff>
      <xdr:row>241</xdr:row>
      <xdr:rowOff>142875</xdr:rowOff>
    </xdr:to>
    <xdr:pic>
      <xdr:nvPicPr>
        <xdr:cNvPr id="474" name="Picture 473" descr="Bayern Monachium">
          <a:hlinkClick xmlns:r="http://schemas.openxmlformats.org/officeDocument/2006/relationships" r:id="rId152"/>
          <a:extLst>
            <a:ext uri="{FF2B5EF4-FFF2-40B4-BE49-F238E27FC236}">
              <a16:creationId xmlns:a16="http://schemas.microsoft.com/office/drawing/2014/main" id="{1B2052A3-C935-481D-964B-E70DF40D9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125950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241</xdr:row>
      <xdr:rowOff>0</xdr:rowOff>
    </xdr:from>
    <xdr:to>
      <xdr:col>7</xdr:col>
      <xdr:colOff>142875</xdr:colOff>
      <xdr:row>241</xdr:row>
      <xdr:rowOff>142875</xdr:rowOff>
    </xdr:to>
    <xdr:pic>
      <xdr:nvPicPr>
        <xdr:cNvPr id="475" name="Picture 474" descr="Bayer 04 Leverkusen">
          <a:hlinkClick xmlns:r="http://schemas.openxmlformats.org/officeDocument/2006/relationships" r:id="rId179"/>
          <a:extLst>
            <a:ext uri="{FF2B5EF4-FFF2-40B4-BE49-F238E27FC236}">
              <a16:creationId xmlns:a16="http://schemas.microsoft.com/office/drawing/2014/main" id="{3DA70AFC-2FBA-4C10-833B-58F96F62B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125950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242</xdr:row>
      <xdr:rowOff>0</xdr:rowOff>
    </xdr:from>
    <xdr:to>
      <xdr:col>0</xdr:col>
      <xdr:colOff>161925</xdr:colOff>
      <xdr:row>242</xdr:row>
      <xdr:rowOff>161925</xdr:rowOff>
    </xdr:to>
    <xdr:pic>
      <xdr:nvPicPr>
        <xdr:cNvPr id="476" name="Picture 475" descr="DFB-Pokal">
          <a:extLst>
            <a:ext uri="{FF2B5EF4-FFF2-40B4-BE49-F238E27FC236}">
              <a16:creationId xmlns:a16="http://schemas.microsoft.com/office/drawing/2014/main" id="{60E19C9D-6CA9-4A19-8476-9CCE9572B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317605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242</xdr:row>
      <xdr:rowOff>0</xdr:rowOff>
    </xdr:from>
    <xdr:to>
      <xdr:col>5</xdr:col>
      <xdr:colOff>142875</xdr:colOff>
      <xdr:row>242</xdr:row>
      <xdr:rowOff>142875</xdr:rowOff>
    </xdr:to>
    <xdr:pic>
      <xdr:nvPicPr>
        <xdr:cNvPr id="477" name="Picture 476" descr="Bayern Monachium">
          <a:hlinkClick xmlns:r="http://schemas.openxmlformats.org/officeDocument/2006/relationships" r:id="rId152"/>
          <a:extLst>
            <a:ext uri="{FF2B5EF4-FFF2-40B4-BE49-F238E27FC236}">
              <a16:creationId xmlns:a16="http://schemas.microsoft.com/office/drawing/2014/main" id="{80160BDA-E71D-4EC1-BBA1-5839631C5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131760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242</xdr:row>
      <xdr:rowOff>0</xdr:rowOff>
    </xdr:from>
    <xdr:to>
      <xdr:col>7</xdr:col>
      <xdr:colOff>142875</xdr:colOff>
      <xdr:row>242</xdr:row>
      <xdr:rowOff>142875</xdr:rowOff>
    </xdr:to>
    <xdr:pic>
      <xdr:nvPicPr>
        <xdr:cNvPr id="478" name="Picture 477" descr="Eintracht Frankfurt">
          <a:hlinkClick xmlns:r="http://schemas.openxmlformats.org/officeDocument/2006/relationships" r:id="rId171"/>
          <a:extLst>
            <a:ext uri="{FF2B5EF4-FFF2-40B4-BE49-F238E27FC236}">
              <a16:creationId xmlns:a16="http://schemas.microsoft.com/office/drawing/2014/main" id="{DF1469E9-368E-4AAF-9842-36826C5EF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131760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161925</xdr:colOff>
      <xdr:row>243</xdr:row>
      <xdr:rowOff>161925</xdr:rowOff>
    </xdr:to>
    <xdr:pic>
      <xdr:nvPicPr>
        <xdr:cNvPr id="479" name="Picture 478" descr="Bundesliga">
          <a:extLst>
            <a:ext uri="{FF2B5EF4-FFF2-40B4-BE49-F238E27FC236}">
              <a16:creationId xmlns:a16="http://schemas.microsoft.com/office/drawing/2014/main" id="{318C53C1-D508-4501-967E-54DEA377A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35665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243</xdr:row>
      <xdr:rowOff>0</xdr:rowOff>
    </xdr:from>
    <xdr:to>
      <xdr:col>5</xdr:col>
      <xdr:colOff>142875</xdr:colOff>
      <xdr:row>243</xdr:row>
      <xdr:rowOff>142875</xdr:rowOff>
    </xdr:to>
    <xdr:pic>
      <xdr:nvPicPr>
        <xdr:cNvPr id="480" name="Picture 479" descr="Bayern Monachium">
          <a:hlinkClick xmlns:r="http://schemas.openxmlformats.org/officeDocument/2006/relationships" r:id="rId152"/>
          <a:extLst>
            <a:ext uri="{FF2B5EF4-FFF2-40B4-BE49-F238E27FC236}">
              <a16:creationId xmlns:a16="http://schemas.microsoft.com/office/drawing/2014/main" id="{D4977C2D-B3EC-41DA-93C7-EDBC562A0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135665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243</xdr:row>
      <xdr:rowOff>0</xdr:rowOff>
    </xdr:from>
    <xdr:to>
      <xdr:col>7</xdr:col>
      <xdr:colOff>142875</xdr:colOff>
      <xdr:row>243</xdr:row>
      <xdr:rowOff>142875</xdr:rowOff>
    </xdr:to>
    <xdr:pic>
      <xdr:nvPicPr>
        <xdr:cNvPr id="481" name="Picture 480" descr="SV Werder Bremen">
          <a:hlinkClick xmlns:r="http://schemas.openxmlformats.org/officeDocument/2006/relationships" r:id="rId173"/>
          <a:extLst>
            <a:ext uri="{FF2B5EF4-FFF2-40B4-BE49-F238E27FC236}">
              <a16:creationId xmlns:a16="http://schemas.microsoft.com/office/drawing/2014/main" id="{B843AF1D-33E1-44B3-B83B-DD47C22F1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135665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244</xdr:row>
      <xdr:rowOff>0</xdr:rowOff>
    </xdr:from>
    <xdr:to>
      <xdr:col>0</xdr:col>
      <xdr:colOff>161925</xdr:colOff>
      <xdr:row>244</xdr:row>
      <xdr:rowOff>161925</xdr:rowOff>
    </xdr:to>
    <xdr:pic>
      <xdr:nvPicPr>
        <xdr:cNvPr id="482" name="Picture 481" descr="Bundesliga">
          <a:extLst>
            <a:ext uri="{FF2B5EF4-FFF2-40B4-BE49-F238E27FC236}">
              <a16:creationId xmlns:a16="http://schemas.microsoft.com/office/drawing/2014/main" id="{F9621319-1CC8-46D1-8B6A-17CB6B2FF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1476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244</xdr:row>
      <xdr:rowOff>0</xdr:rowOff>
    </xdr:from>
    <xdr:to>
      <xdr:col>5</xdr:col>
      <xdr:colOff>142875</xdr:colOff>
      <xdr:row>244</xdr:row>
      <xdr:rowOff>142875</xdr:rowOff>
    </xdr:to>
    <xdr:pic>
      <xdr:nvPicPr>
        <xdr:cNvPr id="483" name="Picture 482" descr="Bayern Monachium">
          <a:hlinkClick xmlns:r="http://schemas.openxmlformats.org/officeDocument/2006/relationships" r:id="rId152"/>
          <a:extLst>
            <a:ext uri="{FF2B5EF4-FFF2-40B4-BE49-F238E27FC236}">
              <a16:creationId xmlns:a16="http://schemas.microsoft.com/office/drawing/2014/main" id="{B01032EA-3530-4F16-852F-F57E81CAA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141476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244</xdr:row>
      <xdr:rowOff>0</xdr:rowOff>
    </xdr:from>
    <xdr:to>
      <xdr:col>7</xdr:col>
      <xdr:colOff>142875</xdr:colOff>
      <xdr:row>244</xdr:row>
      <xdr:rowOff>142875</xdr:rowOff>
    </xdr:to>
    <xdr:pic>
      <xdr:nvPicPr>
        <xdr:cNvPr id="484" name="Picture 483" descr="SC Freiburg">
          <a:hlinkClick xmlns:r="http://schemas.openxmlformats.org/officeDocument/2006/relationships" r:id="rId174"/>
          <a:extLst>
            <a:ext uri="{FF2B5EF4-FFF2-40B4-BE49-F238E27FC236}">
              <a16:creationId xmlns:a16="http://schemas.microsoft.com/office/drawing/2014/main" id="{9D5D0F8B-F078-444F-9B39-20DDC1EE7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141476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161925</xdr:colOff>
      <xdr:row>246</xdr:row>
      <xdr:rowOff>161925</xdr:rowOff>
    </xdr:to>
    <xdr:pic>
      <xdr:nvPicPr>
        <xdr:cNvPr id="485" name="Picture 484" descr="Bundesliga">
          <a:extLst>
            <a:ext uri="{FF2B5EF4-FFF2-40B4-BE49-F238E27FC236}">
              <a16:creationId xmlns:a16="http://schemas.microsoft.com/office/drawing/2014/main" id="{93389500-B13B-46AD-A4F3-4F860373B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30965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246</xdr:row>
      <xdr:rowOff>0</xdr:rowOff>
    </xdr:from>
    <xdr:to>
      <xdr:col>5</xdr:col>
      <xdr:colOff>142875</xdr:colOff>
      <xdr:row>246</xdr:row>
      <xdr:rowOff>142875</xdr:rowOff>
    </xdr:to>
    <xdr:pic>
      <xdr:nvPicPr>
        <xdr:cNvPr id="486" name="Picture 485" descr="Bayern Monachium">
          <a:hlinkClick xmlns:r="http://schemas.openxmlformats.org/officeDocument/2006/relationships" r:id="rId152"/>
          <a:extLst>
            <a:ext uri="{FF2B5EF4-FFF2-40B4-BE49-F238E27FC236}">
              <a16:creationId xmlns:a16="http://schemas.microsoft.com/office/drawing/2014/main" id="{760A998E-472E-4E24-8F17-4656C4971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153096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246</xdr:row>
      <xdr:rowOff>0</xdr:rowOff>
    </xdr:from>
    <xdr:to>
      <xdr:col>7</xdr:col>
      <xdr:colOff>142875</xdr:colOff>
      <xdr:row>246</xdr:row>
      <xdr:rowOff>142875</xdr:rowOff>
    </xdr:to>
    <xdr:pic>
      <xdr:nvPicPr>
        <xdr:cNvPr id="487" name="Picture 486" descr="VfL Wolfsburg">
          <a:hlinkClick xmlns:r="http://schemas.openxmlformats.org/officeDocument/2006/relationships" r:id="rId180"/>
          <a:extLst>
            <a:ext uri="{FF2B5EF4-FFF2-40B4-BE49-F238E27FC236}">
              <a16:creationId xmlns:a16="http://schemas.microsoft.com/office/drawing/2014/main" id="{6F6CB59B-0E36-4DB4-B99B-6CD01C33A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153096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247</xdr:row>
      <xdr:rowOff>0</xdr:rowOff>
    </xdr:from>
    <xdr:to>
      <xdr:col>0</xdr:col>
      <xdr:colOff>161925</xdr:colOff>
      <xdr:row>247</xdr:row>
      <xdr:rowOff>161925</xdr:rowOff>
    </xdr:to>
    <xdr:pic>
      <xdr:nvPicPr>
        <xdr:cNvPr id="488" name="Picture 487" descr="DFB-Pokal">
          <a:extLst>
            <a:ext uri="{FF2B5EF4-FFF2-40B4-BE49-F238E27FC236}">
              <a16:creationId xmlns:a16="http://schemas.microsoft.com/office/drawing/2014/main" id="{042805A5-DA6F-41F7-9690-410FB4C84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7001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247</xdr:row>
      <xdr:rowOff>0</xdr:rowOff>
    </xdr:from>
    <xdr:to>
      <xdr:col>5</xdr:col>
      <xdr:colOff>142875</xdr:colOff>
      <xdr:row>247</xdr:row>
      <xdr:rowOff>142875</xdr:rowOff>
    </xdr:to>
    <xdr:pic>
      <xdr:nvPicPr>
        <xdr:cNvPr id="489" name="Picture 488" descr="Bayern Monachium">
          <a:hlinkClick xmlns:r="http://schemas.openxmlformats.org/officeDocument/2006/relationships" r:id="rId152"/>
          <a:extLst>
            <a:ext uri="{FF2B5EF4-FFF2-40B4-BE49-F238E27FC236}">
              <a16:creationId xmlns:a16="http://schemas.microsoft.com/office/drawing/2014/main" id="{94B22FE3-78BD-41F6-A1D7-5C22E9D2D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157001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247</xdr:row>
      <xdr:rowOff>0</xdr:rowOff>
    </xdr:from>
    <xdr:to>
      <xdr:col>7</xdr:col>
      <xdr:colOff>142875</xdr:colOff>
      <xdr:row>247</xdr:row>
      <xdr:rowOff>142875</xdr:rowOff>
    </xdr:to>
    <xdr:pic>
      <xdr:nvPicPr>
        <xdr:cNvPr id="490" name="Picture 489" descr="Bayer 04 Leverkusen">
          <a:hlinkClick xmlns:r="http://schemas.openxmlformats.org/officeDocument/2006/relationships" r:id="rId179"/>
          <a:extLst>
            <a:ext uri="{FF2B5EF4-FFF2-40B4-BE49-F238E27FC236}">
              <a16:creationId xmlns:a16="http://schemas.microsoft.com/office/drawing/2014/main" id="{87DEE5FB-162C-4148-8B83-18990EB7B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157001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249</xdr:row>
      <xdr:rowOff>0</xdr:rowOff>
    </xdr:from>
    <xdr:to>
      <xdr:col>0</xdr:col>
      <xdr:colOff>161925</xdr:colOff>
      <xdr:row>249</xdr:row>
      <xdr:rowOff>161925</xdr:rowOff>
    </xdr:to>
    <xdr:pic>
      <xdr:nvPicPr>
        <xdr:cNvPr id="491" name="Picture 490" descr="Liga Mistrzów UEFA">
          <a:extLst>
            <a:ext uri="{FF2B5EF4-FFF2-40B4-BE49-F238E27FC236}">
              <a16:creationId xmlns:a16="http://schemas.microsoft.com/office/drawing/2014/main" id="{125AECA8-DB96-41C4-BB43-EC58CA917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7479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249</xdr:row>
      <xdr:rowOff>0</xdr:rowOff>
    </xdr:from>
    <xdr:to>
      <xdr:col>5</xdr:col>
      <xdr:colOff>142875</xdr:colOff>
      <xdr:row>249</xdr:row>
      <xdr:rowOff>142875</xdr:rowOff>
    </xdr:to>
    <xdr:pic>
      <xdr:nvPicPr>
        <xdr:cNvPr id="492" name="Picture 491" descr="Bayern Monachium">
          <a:hlinkClick xmlns:r="http://schemas.openxmlformats.org/officeDocument/2006/relationships" r:id="rId152"/>
          <a:extLst>
            <a:ext uri="{FF2B5EF4-FFF2-40B4-BE49-F238E27FC236}">
              <a16:creationId xmlns:a16="http://schemas.microsoft.com/office/drawing/2014/main" id="{C8309495-1FC7-48D5-898F-30E84AE03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16747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249</xdr:row>
      <xdr:rowOff>0</xdr:rowOff>
    </xdr:from>
    <xdr:to>
      <xdr:col>7</xdr:col>
      <xdr:colOff>142875</xdr:colOff>
      <xdr:row>249</xdr:row>
      <xdr:rowOff>142875</xdr:rowOff>
    </xdr:to>
    <xdr:pic>
      <xdr:nvPicPr>
        <xdr:cNvPr id="493" name="Picture 492" descr="Chelsea FC">
          <a:hlinkClick xmlns:r="http://schemas.openxmlformats.org/officeDocument/2006/relationships" r:id="rId175"/>
          <a:extLst>
            <a:ext uri="{FF2B5EF4-FFF2-40B4-BE49-F238E27FC236}">
              <a16:creationId xmlns:a16="http://schemas.microsoft.com/office/drawing/2014/main" id="{56A9D870-D2B0-4BE6-9796-979120EDF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16747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251</xdr:row>
      <xdr:rowOff>0</xdr:rowOff>
    </xdr:from>
    <xdr:to>
      <xdr:col>0</xdr:col>
      <xdr:colOff>161925</xdr:colOff>
      <xdr:row>251</xdr:row>
      <xdr:rowOff>161925</xdr:rowOff>
    </xdr:to>
    <xdr:pic>
      <xdr:nvPicPr>
        <xdr:cNvPr id="494" name="Picture 493" descr="Liga Mistrzów UEFA">
          <a:extLst>
            <a:ext uri="{FF2B5EF4-FFF2-40B4-BE49-F238E27FC236}">
              <a16:creationId xmlns:a16="http://schemas.microsoft.com/office/drawing/2014/main" id="{F2CA6F5C-5880-4301-B702-FEE394E98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77194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251</xdr:row>
      <xdr:rowOff>0</xdr:rowOff>
    </xdr:from>
    <xdr:to>
      <xdr:col>5</xdr:col>
      <xdr:colOff>142875</xdr:colOff>
      <xdr:row>251</xdr:row>
      <xdr:rowOff>142875</xdr:rowOff>
    </xdr:to>
    <xdr:pic>
      <xdr:nvPicPr>
        <xdr:cNvPr id="495" name="Picture 494" descr="Bayern Monachium">
          <a:hlinkClick xmlns:r="http://schemas.openxmlformats.org/officeDocument/2006/relationships" r:id="rId152"/>
          <a:extLst>
            <a:ext uri="{FF2B5EF4-FFF2-40B4-BE49-F238E27FC236}">
              <a16:creationId xmlns:a16="http://schemas.microsoft.com/office/drawing/2014/main" id="{8FB41283-4912-4841-B320-BA7F73AA0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177194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251</xdr:row>
      <xdr:rowOff>0</xdr:rowOff>
    </xdr:from>
    <xdr:to>
      <xdr:col>7</xdr:col>
      <xdr:colOff>142875</xdr:colOff>
      <xdr:row>251</xdr:row>
      <xdr:rowOff>142875</xdr:rowOff>
    </xdr:to>
    <xdr:pic>
      <xdr:nvPicPr>
        <xdr:cNvPr id="496" name="Picture 495" descr="FC Barcelona">
          <a:hlinkClick xmlns:r="http://schemas.openxmlformats.org/officeDocument/2006/relationships" r:id="rId181"/>
          <a:extLst>
            <a:ext uri="{FF2B5EF4-FFF2-40B4-BE49-F238E27FC236}">
              <a16:creationId xmlns:a16="http://schemas.microsoft.com/office/drawing/2014/main" id="{CA6B61BB-51CA-4B15-AD07-F4FAF237C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177194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252</xdr:row>
      <xdr:rowOff>0</xdr:rowOff>
    </xdr:from>
    <xdr:to>
      <xdr:col>0</xdr:col>
      <xdr:colOff>161925</xdr:colOff>
      <xdr:row>252</xdr:row>
      <xdr:rowOff>161925</xdr:rowOff>
    </xdr:to>
    <xdr:pic>
      <xdr:nvPicPr>
        <xdr:cNvPr id="497" name="Picture 496" descr="Liga Mistrzów UEFA">
          <a:extLst>
            <a:ext uri="{FF2B5EF4-FFF2-40B4-BE49-F238E27FC236}">
              <a16:creationId xmlns:a16="http://schemas.microsoft.com/office/drawing/2014/main" id="{7215EBC3-71EB-4A59-BD6D-C289DB3D9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83005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252</xdr:row>
      <xdr:rowOff>0</xdr:rowOff>
    </xdr:from>
    <xdr:to>
      <xdr:col>5</xdr:col>
      <xdr:colOff>142875</xdr:colOff>
      <xdr:row>252</xdr:row>
      <xdr:rowOff>142875</xdr:rowOff>
    </xdr:to>
    <xdr:pic>
      <xdr:nvPicPr>
        <xdr:cNvPr id="498" name="Picture 497" descr="Bayern Monachium">
          <a:hlinkClick xmlns:r="http://schemas.openxmlformats.org/officeDocument/2006/relationships" r:id="rId152"/>
          <a:extLst>
            <a:ext uri="{FF2B5EF4-FFF2-40B4-BE49-F238E27FC236}">
              <a16:creationId xmlns:a16="http://schemas.microsoft.com/office/drawing/2014/main" id="{5EF3A3A0-F0DE-4F69-A855-675E77E67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183005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252</xdr:row>
      <xdr:rowOff>0</xdr:rowOff>
    </xdr:from>
    <xdr:to>
      <xdr:col>7</xdr:col>
      <xdr:colOff>142875</xdr:colOff>
      <xdr:row>252</xdr:row>
      <xdr:rowOff>142875</xdr:rowOff>
    </xdr:to>
    <xdr:pic>
      <xdr:nvPicPr>
        <xdr:cNvPr id="499" name="Picture 498" descr="Olympique Lyon">
          <a:hlinkClick xmlns:r="http://schemas.openxmlformats.org/officeDocument/2006/relationships" r:id="rId182"/>
          <a:extLst>
            <a:ext uri="{FF2B5EF4-FFF2-40B4-BE49-F238E27FC236}">
              <a16:creationId xmlns:a16="http://schemas.microsoft.com/office/drawing/2014/main" id="{43DBD25A-0CBC-47E5-8E2C-86332B775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183005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254</xdr:row>
      <xdr:rowOff>0</xdr:rowOff>
    </xdr:from>
    <xdr:to>
      <xdr:col>0</xdr:col>
      <xdr:colOff>161925</xdr:colOff>
      <xdr:row>254</xdr:row>
      <xdr:rowOff>161925</xdr:rowOff>
    </xdr:to>
    <xdr:pic>
      <xdr:nvPicPr>
        <xdr:cNvPr id="500" name="Picture 499" descr="Bundesliga">
          <a:extLst>
            <a:ext uri="{FF2B5EF4-FFF2-40B4-BE49-F238E27FC236}">
              <a16:creationId xmlns:a16="http://schemas.microsoft.com/office/drawing/2014/main" id="{4FFC6FB6-D045-4B4F-AF44-2197A9E5E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889105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254</xdr:row>
      <xdr:rowOff>0</xdr:rowOff>
    </xdr:from>
    <xdr:to>
      <xdr:col>5</xdr:col>
      <xdr:colOff>142875</xdr:colOff>
      <xdr:row>254</xdr:row>
      <xdr:rowOff>142875</xdr:rowOff>
    </xdr:to>
    <xdr:pic>
      <xdr:nvPicPr>
        <xdr:cNvPr id="501" name="Picture 500" descr="Bayern Monachium">
          <a:hlinkClick xmlns:r="http://schemas.openxmlformats.org/officeDocument/2006/relationships" r:id="rId184"/>
          <a:extLst>
            <a:ext uri="{FF2B5EF4-FFF2-40B4-BE49-F238E27FC236}">
              <a16:creationId xmlns:a16="http://schemas.microsoft.com/office/drawing/2014/main" id="{260BA92B-7949-432A-BABF-C5C8BFEE8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188910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254</xdr:row>
      <xdr:rowOff>0</xdr:rowOff>
    </xdr:from>
    <xdr:to>
      <xdr:col>7</xdr:col>
      <xdr:colOff>142875</xdr:colOff>
      <xdr:row>254</xdr:row>
      <xdr:rowOff>142875</xdr:rowOff>
    </xdr:to>
    <xdr:pic>
      <xdr:nvPicPr>
        <xdr:cNvPr id="502" name="Picture 501" descr="FC Schalke 04">
          <a:hlinkClick xmlns:r="http://schemas.openxmlformats.org/officeDocument/2006/relationships" r:id="rId185"/>
          <a:extLst>
            <a:ext uri="{FF2B5EF4-FFF2-40B4-BE49-F238E27FC236}">
              <a16:creationId xmlns:a16="http://schemas.microsoft.com/office/drawing/2014/main" id="{505A55C9-53FE-4988-A074-9A5220E9A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188910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255</xdr:row>
      <xdr:rowOff>0</xdr:rowOff>
    </xdr:from>
    <xdr:to>
      <xdr:col>0</xdr:col>
      <xdr:colOff>161925</xdr:colOff>
      <xdr:row>255</xdr:row>
      <xdr:rowOff>161925</xdr:rowOff>
    </xdr:to>
    <xdr:pic>
      <xdr:nvPicPr>
        <xdr:cNvPr id="503" name="Picture 502" descr="Bundesliga">
          <a:extLst>
            <a:ext uri="{FF2B5EF4-FFF2-40B4-BE49-F238E27FC236}">
              <a16:creationId xmlns:a16="http://schemas.microsoft.com/office/drawing/2014/main" id="{CCFA698D-EBB2-44BB-AFB8-68ADD4528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4720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255</xdr:row>
      <xdr:rowOff>0</xdr:rowOff>
    </xdr:from>
    <xdr:to>
      <xdr:col>5</xdr:col>
      <xdr:colOff>142875</xdr:colOff>
      <xdr:row>255</xdr:row>
      <xdr:rowOff>142875</xdr:rowOff>
    </xdr:to>
    <xdr:pic>
      <xdr:nvPicPr>
        <xdr:cNvPr id="504" name="Picture 503" descr="Bayern Monachium">
          <a:hlinkClick xmlns:r="http://schemas.openxmlformats.org/officeDocument/2006/relationships" r:id="rId184"/>
          <a:extLst>
            <a:ext uri="{FF2B5EF4-FFF2-40B4-BE49-F238E27FC236}">
              <a16:creationId xmlns:a16="http://schemas.microsoft.com/office/drawing/2014/main" id="{1AA78CC5-AC49-4096-8298-F299AD1F3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194720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255</xdr:row>
      <xdr:rowOff>0</xdr:rowOff>
    </xdr:from>
    <xdr:to>
      <xdr:col>7</xdr:col>
      <xdr:colOff>142875</xdr:colOff>
      <xdr:row>255</xdr:row>
      <xdr:rowOff>142875</xdr:rowOff>
    </xdr:to>
    <xdr:pic>
      <xdr:nvPicPr>
        <xdr:cNvPr id="505" name="Picture 504" descr="Hertha BSC">
          <a:hlinkClick xmlns:r="http://schemas.openxmlformats.org/officeDocument/2006/relationships" r:id="rId186"/>
          <a:extLst>
            <a:ext uri="{FF2B5EF4-FFF2-40B4-BE49-F238E27FC236}">
              <a16:creationId xmlns:a16="http://schemas.microsoft.com/office/drawing/2014/main" id="{CB765149-7E60-4221-99D8-8736C6730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194720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259</xdr:row>
      <xdr:rowOff>0</xdr:rowOff>
    </xdr:from>
    <xdr:to>
      <xdr:col>0</xdr:col>
      <xdr:colOff>161925</xdr:colOff>
      <xdr:row>259</xdr:row>
      <xdr:rowOff>161925</xdr:rowOff>
    </xdr:to>
    <xdr:pic>
      <xdr:nvPicPr>
        <xdr:cNvPr id="506" name="Picture 505" descr="Bundesliga">
          <a:extLst>
            <a:ext uri="{FF2B5EF4-FFF2-40B4-BE49-F238E27FC236}">
              <a16:creationId xmlns:a16="http://schemas.microsoft.com/office/drawing/2014/main" id="{0B232CF5-F476-499D-8DF2-B74EC0A65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9960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259</xdr:row>
      <xdr:rowOff>0</xdr:rowOff>
    </xdr:from>
    <xdr:to>
      <xdr:col>5</xdr:col>
      <xdr:colOff>142875</xdr:colOff>
      <xdr:row>259</xdr:row>
      <xdr:rowOff>142875</xdr:rowOff>
    </xdr:to>
    <xdr:pic>
      <xdr:nvPicPr>
        <xdr:cNvPr id="507" name="Picture 506" descr="Bayern Monachium">
          <a:hlinkClick xmlns:r="http://schemas.openxmlformats.org/officeDocument/2006/relationships" r:id="rId184"/>
          <a:extLst>
            <a:ext uri="{FF2B5EF4-FFF2-40B4-BE49-F238E27FC236}">
              <a16:creationId xmlns:a16="http://schemas.microsoft.com/office/drawing/2014/main" id="{F2130332-A2C1-4989-AB38-5D1B630C0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209960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259</xdr:row>
      <xdr:rowOff>0</xdr:rowOff>
    </xdr:from>
    <xdr:to>
      <xdr:col>7</xdr:col>
      <xdr:colOff>142875</xdr:colOff>
      <xdr:row>259</xdr:row>
      <xdr:rowOff>142875</xdr:rowOff>
    </xdr:to>
    <xdr:pic>
      <xdr:nvPicPr>
        <xdr:cNvPr id="508" name="Picture 507" descr="Arminia Bielefeld">
          <a:hlinkClick xmlns:r="http://schemas.openxmlformats.org/officeDocument/2006/relationships" r:id="rId187"/>
          <a:extLst>
            <a:ext uri="{FF2B5EF4-FFF2-40B4-BE49-F238E27FC236}">
              <a16:creationId xmlns:a16="http://schemas.microsoft.com/office/drawing/2014/main" id="{C2B14D61-D3A2-48D0-9823-0951E63DF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209960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261</xdr:row>
      <xdr:rowOff>0</xdr:rowOff>
    </xdr:from>
    <xdr:to>
      <xdr:col>0</xdr:col>
      <xdr:colOff>161925</xdr:colOff>
      <xdr:row>261</xdr:row>
      <xdr:rowOff>161925</xdr:rowOff>
    </xdr:to>
    <xdr:pic>
      <xdr:nvPicPr>
        <xdr:cNvPr id="509" name="Picture 508" descr="Bundesliga">
          <a:extLst>
            <a:ext uri="{FF2B5EF4-FFF2-40B4-BE49-F238E27FC236}">
              <a16:creationId xmlns:a16="http://schemas.microsoft.com/office/drawing/2014/main" id="{C121E715-2C26-490F-B961-7B31D0467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0438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261</xdr:row>
      <xdr:rowOff>0</xdr:rowOff>
    </xdr:from>
    <xdr:to>
      <xdr:col>5</xdr:col>
      <xdr:colOff>142875</xdr:colOff>
      <xdr:row>261</xdr:row>
      <xdr:rowOff>142875</xdr:rowOff>
    </xdr:to>
    <xdr:pic>
      <xdr:nvPicPr>
        <xdr:cNvPr id="510" name="Picture 509" descr="Bayern Monachium">
          <a:hlinkClick xmlns:r="http://schemas.openxmlformats.org/officeDocument/2006/relationships" r:id="rId184"/>
          <a:extLst>
            <a:ext uri="{FF2B5EF4-FFF2-40B4-BE49-F238E27FC236}">
              <a16:creationId xmlns:a16="http://schemas.microsoft.com/office/drawing/2014/main" id="{82E850A2-7790-4ACC-81C3-C73F83D0A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220438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261</xdr:row>
      <xdr:rowOff>0</xdr:rowOff>
    </xdr:from>
    <xdr:to>
      <xdr:col>7</xdr:col>
      <xdr:colOff>142875</xdr:colOff>
      <xdr:row>261</xdr:row>
      <xdr:rowOff>142875</xdr:rowOff>
    </xdr:to>
    <xdr:pic>
      <xdr:nvPicPr>
        <xdr:cNvPr id="511" name="Picture 510" descr="Eintracht Frankfurt">
          <a:hlinkClick xmlns:r="http://schemas.openxmlformats.org/officeDocument/2006/relationships" r:id="rId189"/>
          <a:extLst>
            <a:ext uri="{FF2B5EF4-FFF2-40B4-BE49-F238E27FC236}">
              <a16:creationId xmlns:a16="http://schemas.microsoft.com/office/drawing/2014/main" id="{2343D5FD-6189-4807-8C13-EB637D1AC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220438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264</xdr:row>
      <xdr:rowOff>0</xdr:rowOff>
    </xdr:from>
    <xdr:to>
      <xdr:col>0</xdr:col>
      <xdr:colOff>161925</xdr:colOff>
      <xdr:row>264</xdr:row>
      <xdr:rowOff>161925</xdr:rowOff>
    </xdr:to>
    <xdr:pic>
      <xdr:nvPicPr>
        <xdr:cNvPr id="512" name="Picture 511" descr="Liga Mistrzów UEFA">
          <a:extLst>
            <a:ext uri="{FF2B5EF4-FFF2-40B4-BE49-F238E27FC236}">
              <a16:creationId xmlns:a16="http://schemas.microsoft.com/office/drawing/2014/main" id="{54E5706E-BA56-4317-9233-D70A0C0C6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4821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264</xdr:row>
      <xdr:rowOff>0</xdr:rowOff>
    </xdr:from>
    <xdr:to>
      <xdr:col>5</xdr:col>
      <xdr:colOff>142875</xdr:colOff>
      <xdr:row>264</xdr:row>
      <xdr:rowOff>142875</xdr:rowOff>
    </xdr:to>
    <xdr:pic>
      <xdr:nvPicPr>
        <xdr:cNvPr id="513" name="Picture 512" descr="Bayern Monachium">
          <a:hlinkClick xmlns:r="http://schemas.openxmlformats.org/officeDocument/2006/relationships" r:id="rId184"/>
          <a:extLst>
            <a:ext uri="{FF2B5EF4-FFF2-40B4-BE49-F238E27FC236}">
              <a16:creationId xmlns:a16="http://schemas.microsoft.com/office/drawing/2014/main" id="{7CFE126E-96B8-45E6-A0B4-B264128ED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234821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264</xdr:row>
      <xdr:rowOff>0</xdr:rowOff>
    </xdr:from>
    <xdr:to>
      <xdr:col>7</xdr:col>
      <xdr:colOff>142875</xdr:colOff>
      <xdr:row>264</xdr:row>
      <xdr:rowOff>142875</xdr:rowOff>
    </xdr:to>
    <xdr:pic>
      <xdr:nvPicPr>
        <xdr:cNvPr id="514" name="Picture 513" descr="Red Bull Salzburg">
          <a:hlinkClick xmlns:r="http://schemas.openxmlformats.org/officeDocument/2006/relationships" r:id="rId190"/>
          <a:extLst>
            <a:ext uri="{FF2B5EF4-FFF2-40B4-BE49-F238E27FC236}">
              <a16:creationId xmlns:a16="http://schemas.microsoft.com/office/drawing/2014/main" id="{6FB4E0C9-6A69-446B-80E8-7BB45DFC4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234821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266</xdr:row>
      <xdr:rowOff>0</xdr:rowOff>
    </xdr:from>
    <xdr:to>
      <xdr:col>0</xdr:col>
      <xdr:colOff>161925</xdr:colOff>
      <xdr:row>266</xdr:row>
      <xdr:rowOff>161925</xdr:rowOff>
    </xdr:to>
    <xdr:pic>
      <xdr:nvPicPr>
        <xdr:cNvPr id="515" name="Picture 514" descr="Bundesliga">
          <a:extLst>
            <a:ext uri="{FF2B5EF4-FFF2-40B4-BE49-F238E27FC236}">
              <a16:creationId xmlns:a16="http://schemas.microsoft.com/office/drawing/2014/main" id="{A4A6AD5A-B30C-49C6-B15B-D07F2E4EC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426315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266</xdr:row>
      <xdr:rowOff>0</xdr:rowOff>
    </xdr:from>
    <xdr:to>
      <xdr:col>5</xdr:col>
      <xdr:colOff>142875</xdr:colOff>
      <xdr:row>266</xdr:row>
      <xdr:rowOff>142875</xdr:rowOff>
    </xdr:to>
    <xdr:pic>
      <xdr:nvPicPr>
        <xdr:cNvPr id="516" name="Picture 515" descr="Bayern Monachium">
          <a:hlinkClick xmlns:r="http://schemas.openxmlformats.org/officeDocument/2006/relationships" r:id="rId184"/>
          <a:extLst>
            <a:ext uri="{FF2B5EF4-FFF2-40B4-BE49-F238E27FC236}">
              <a16:creationId xmlns:a16="http://schemas.microsoft.com/office/drawing/2014/main" id="{CB7A42C3-17B9-4FC4-BD29-C48E738F3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242631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266</xdr:row>
      <xdr:rowOff>0</xdr:rowOff>
    </xdr:from>
    <xdr:to>
      <xdr:col>7</xdr:col>
      <xdr:colOff>142875</xdr:colOff>
      <xdr:row>266</xdr:row>
      <xdr:rowOff>142875</xdr:rowOff>
    </xdr:to>
    <xdr:pic>
      <xdr:nvPicPr>
        <xdr:cNvPr id="517" name="Picture 516" descr="Borussia Dortmund">
          <a:hlinkClick xmlns:r="http://schemas.openxmlformats.org/officeDocument/2006/relationships" r:id="rId192"/>
          <a:extLst>
            <a:ext uri="{FF2B5EF4-FFF2-40B4-BE49-F238E27FC236}">
              <a16:creationId xmlns:a16="http://schemas.microsoft.com/office/drawing/2014/main" id="{3DF72386-89DD-4ED9-96F8-8C0CB069B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242631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267</xdr:row>
      <xdr:rowOff>0</xdr:rowOff>
    </xdr:from>
    <xdr:to>
      <xdr:col>0</xdr:col>
      <xdr:colOff>161925</xdr:colOff>
      <xdr:row>267</xdr:row>
      <xdr:rowOff>161925</xdr:rowOff>
    </xdr:to>
    <xdr:pic>
      <xdr:nvPicPr>
        <xdr:cNvPr id="518" name="Picture 517" descr="Liga Mistrzów UEFA">
          <a:extLst>
            <a:ext uri="{FF2B5EF4-FFF2-40B4-BE49-F238E27FC236}">
              <a16:creationId xmlns:a16="http://schemas.microsoft.com/office/drawing/2014/main" id="{801C0706-0CE1-45AC-8072-2008B6E7B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48441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267</xdr:row>
      <xdr:rowOff>0</xdr:rowOff>
    </xdr:from>
    <xdr:to>
      <xdr:col>5</xdr:col>
      <xdr:colOff>142875</xdr:colOff>
      <xdr:row>267</xdr:row>
      <xdr:rowOff>142875</xdr:rowOff>
    </xdr:to>
    <xdr:pic>
      <xdr:nvPicPr>
        <xdr:cNvPr id="519" name="Picture 518" descr="Bayern Monachium">
          <a:hlinkClick xmlns:r="http://schemas.openxmlformats.org/officeDocument/2006/relationships" r:id="rId184"/>
          <a:extLst>
            <a:ext uri="{FF2B5EF4-FFF2-40B4-BE49-F238E27FC236}">
              <a16:creationId xmlns:a16="http://schemas.microsoft.com/office/drawing/2014/main" id="{DB0ADA12-E1F2-4B40-B581-DEB35E38B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248441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267</xdr:row>
      <xdr:rowOff>0</xdr:rowOff>
    </xdr:from>
    <xdr:to>
      <xdr:col>7</xdr:col>
      <xdr:colOff>142875</xdr:colOff>
      <xdr:row>267</xdr:row>
      <xdr:rowOff>142875</xdr:rowOff>
    </xdr:to>
    <xdr:pic>
      <xdr:nvPicPr>
        <xdr:cNvPr id="520" name="Picture 519" descr="Red Bull Salzburg">
          <a:hlinkClick xmlns:r="http://schemas.openxmlformats.org/officeDocument/2006/relationships" r:id="rId190"/>
          <a:extLst>
            <a:ext uri="{FF2B5EF4-FFF2-40B4-BE49-F238E27FC236}">
              <a16:creationId xmlns:a16="http://schemas.microsoft.com/office/drawing/2014/main" id="{FA44F708-709B-4E13-8486-9F8C23851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248441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268</xdr:row>
      <xdr:rowOff>0</xdr:rowOff>
    </xdr:from>
    <xdr:to>
      <xdr:col>0</xdr:col>
      <xdr:colOff>161925</xdr:colOff>
      <xdr:row>268</xdr:row>
      <xdr:rowOff>161925</xdr:rowOff>
    </xdr:to>
    <xdr:pic>
      <xdr:nvPicPr>
        <xdr:cNvPr id="521" name="Picture 520" descr="Bundesliga">
          <a:extLst>
            <a:ext uri="{FF2B5EF4-FFF2-40B4-BE49-F238E27FC236}">
              <a16:creationId xmlns:a16="http://schemas.microsoft.com/office/drawing/2014/main" id="{D54E93A7-4579-4653-AA5B-D78C7EA10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2347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268</xdr:row>
      <xdr:rowOff>0</xdr:rowOff>
    </xdr:from>
    <xdr:to>
      <xdr:col>5</xdr:col>
      <xdr:colOff>142875</xdr:colOff>
      <xdr:row>268</xdr:row>
      <xdr:rowOff>142875</xdr:rowOff>
    </xdr:to>
    <xdr:pic>
      <xdr:nvPicPr>
        <xdr:cNvPr id="522" name="Picture 521" descr="Bayern Monachium">
          <a:hlinkClick xmlns:r="http://schemas.openxmlformats.org/officeDocument/2006/relationships" r:id="rId184"/>
          <a:extLst>
            <a:ext uri="{FF2B5EF4-FFF2-40B4-BE49-F238E27FC236}">
              <a16:creationId xmlns:a16="http://schemas.microsoft.com/office/drawing/2014/main" id="{38C239A2-3E21-4EFC-8904-608086D70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252347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268</xdr:row>
      <xdr:rowOff>0</xdr:rowOff>
    </xdr:from>
    <xdr:to>
      <xdr:col>7</xdr:col>
      <xdr:colOff>142875</xdr:colOff>
      <xdr:row>268</xdr:row>
      <xdr:rowOff>142875</xdr:rowOff>
    </xdr:to>
    <xdr:pic>
      <xdr:nvPicPr>
        <xdr:cNvPr id="523" name="Picture 522" descr="VfB Stuttgart">
          <a:hlinkClick xmlns:r="http://schemas.openxmlformats.org/officeDocument/2006/relationships" r:id="rId193"/>
          <a:extLst>
            <a:ext uri="{FF2B5EF4-FFF2-40B4-BE49-F238E27FC236}">
              <a16:creationId xmlns:a16="http://schemas.microsoft.com/office/drawing/2014/main" id="{F9EBFE3E-36AE-43BB-AAAB-E07430BE3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252347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269</xdr:row>
      <xdr:rowOff>0</xdr:rowOff>
    </xdr:from>
    <xdr:to>
      <xdr:col>0</xdr:col>
      <xdr:colOff>161925</xdr:colOff>
      <xdr:row>269</xdr:row>
      <xdr:rowOff>161925</xdr:rowOff>
    </xdr:to>
    <xdr:pic>
      <xdr:nvPicPr>
        <xdr:cNvPr id="524" name="Picture 523" descr="Bundesliga">
          <a:extLst>
            <a:ext uri="{FF2B5EF4-FFF2-40B4-BE49-F238E27FC236}">
              <a16:creationId xmlns:a16="http://schemas.microsoft.com/office/drawing/2014/main" id="{3D6E1925-0FA4-4A4C-AA0A-8962FC7D8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7014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269</xdr:row>
      <xdr:rowOff>0</xdr:rowOff>
    </xdr:from>
    <xdr:to>
      <xdr:col>5</xdr:col>
      <xdr:colOff>142875</xdr:colOff>
      <xdr:row>269</xdr:row>
      <xdr:rowOff>142875</xdr:rowOff>
    </xdr:to>
    <xdr:pic>
      <xdr:nvPicPr>
        <xdr:cNvPr id="525" name="Picture 524" descr="Bayern Monachium">
          <a:hlinkClick xmlns:r="http://schemas.openxmlformats.org/officeDocument/2006/relationships" r:id="rId184"/>
          <a:extLst>
            <a:ext uri="{FF2B5EF4-FFF2-40B4-BE49-F238E27FC236}">
              <a16:creationId xmlns:a16="http://schemas.microsoft.com/office/drawing/2014/main" id="{545482DE-3DF1-45EA-87BB-747228CA7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257014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269</xdr:row>
      <xdr:rowOff>0</xdr:rowOff>
    </xdr:from>
    <xdr:to>
      <xdr:col>7</xdr:col>
      <xdr:colOff>142875</xdr:colOff>
      <xdr:row>269</xdr:row>
      <xdr:rowOff>142875</xdr:rowOff>
    </xdr:to>
    <xdr:pic>
      <xdr:nvPicPr>
        <xdr:cNvPr id="526" name="Picture 525" descr="1.FC Union Berlin">
          <a:hlinkClick xmlns:r="http://schemas.openxmlformats.org/officeDocument/2006/relationships" r:id="rId194"/>
          <a:extLst>
            <a:ext uri="{FF2B5EF4-FFF2-40B4-BE49-F238E27FC236}">
              <a16:creationId xmlns:a16="http://schemas.microsoft.com/office/drawing/2014/main" id="{804C8983-A7B9-44E2-8DB4-6F8590F14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257014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270</xdr:row>
      <xdr:rowOff>0</xdr:rowOff>
    </xdr:from>
    <xdr:to>
      <xdr:col>0</xdr:col>
      <xdr:colOff>161925</xdr:colOff>
      <xdr:row>270</xdr:row>
      <xdr:rowOff>161925</xdr:rowOff>
    </xdr:to>
    <xdr:pic>
      <xdr:nvPicPr>
        <xdr:cNvPr id="527" name="Picture 526" descr="Bundesliga">
          <a:extLst>
            <a:ext uri="{FF2B5EF4-FFF2-40B4-BE49-F238E27FC236}">
              <a16:creationId xmlns:a16="http://schemas.microsoft.com/office/drawing/2014/main" id="{FB560A61-E24B-47B2-BFAA-5A43BB718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628245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270</xdr:row>
      <xdr:rowOff>0</xdr:rowOff>
    </xdr:from>
    <xdr:to>
      <xdr:col>5</xdr:col>
      <xdr:colOff>142875</xdr:colOff>
      <xdr:row>270</xdr:row>
      <xdr:rowOff>142875</xdr:rowOff>
    </xdr:to>
    <xdr:pic>
      <xdr:nvPicPr>
        <xdr:cNvPr id="528" name="Picture 527" descr="Bayern Monachium">
          <a:hlinkClick xmlns:r="http://schemas.openxmlformats.org/officeDocument/2006/relationships" r:id="rId184"/>
          <a:extLst>
            <a:ext uri="{FF2B5EF4-FFF2-40B4-BE49-F238E27FC236}">
              <a16:creationId xmlns:a16="http://schemas.microsoft.com/office/drawing/2014/main" id="{BDE97B01-FA8E-448D-A6BB-51F007945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262824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270</xdr:row>
      <xdr:rowOff>0</xdr:rowOff>
    </xdr:from>
    <xdr:to>
      <xdr:col>7</xdr:col>
      <xdr:colOff>142875</xdr:colOff>
      <xdr:row>270</xdr:row>
      <xdr:rowOff>142875</xdr:rowOff>
    </xdr:to>
    <xdr:pic>
      <xdr:nvPicPr>
        <xdr:cNvPr id="529" name="Picture 528" descr="VfL Wolfsburg">
          <a:hlinkClick xmlns:r="http://schemas.openxmlformats.org/officeDocument/2006/relationships" r:id="rId195"/>
          <a:extLst>
            <a:ext uri="{FF2B5EF4-FFF2-40B4-BE49-F238E27FC236}">
              <a16:creationId xmlns:a16="http://schemas.microsoft.com/office/drawing/2014/main" id="{9503D245-625C-4D24-B510-5B310FD7B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262824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272</xdr:row>
      <xdr:rowOff>0</xdr:rowOff>
    </xdr:from>
    <xdr:to>
      <xdr:col>0</xdr:col>
      <xdr:colOff>161925</xdr:colOff>
      <xdr:row>272</xdr:row>
      <xdr:rowOff>161925</xdr:rowOff>
    </xdr:to>
    <xdr:pic>
      <xdr:nvPicPr>
        <xdr:cNvPr id="530" name="Picture 529" descr="Bundesliga">
          <a:extLst>
            <a:ext uri="{FF2B5EF4-FFF2-40B4-BE49-F238E27FC236}">
              <a16:creationId xmlns:a16="http://schemas.microsoft.com/office/drawing/2014/main" id="{5DD2545F-94BA-418A-BDFE-27A76F1CA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71397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272</xdr:row>
      <xdr:rowOff>0</xdr:rowOff>
    </xdr:from>
    <xdr:to>
      <xdr:col>5</xdr:col>
      <xdr:colOff>142875</xdr:colOff>
      <xdr:row>272</xdr:row>
      <xdr:rowOff>142875</xdr:rowOff>
    </xdr:to>
    <xdr:pic>
      <xdr:nvPicPr>
        <xdr:cNvPr id="531" name="Picture 530" descr="Bayern Monachium">
          <a:hlinkClick xmlns:r="http://schemas.openxmlformats.org/officeDocument/2006/relationships" r:id="rId184"/>
          <a:extLst>
            <a:ext uri="{FF2B5EF4-FFF2-40B4-BE49-F238E27FC236}">
              <a16:creationId xmlns:a16="http://schemas.microsoft.com/office/drawing/2014/main" id="{0E6665D9-C822-4853-A98C-E88F2A6B9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271397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272</xdr:row>
      <xdr:rowOff>0</xdr:rowOff>
    </xdr:from>
    <xdr:to>
      <xdr:col>7</xdr:col>
      <xdr:colOff>142875</xdr:colOff>
      <xdr:row>272</xdr:row>
      <xdr:rowOff>142875</xdr:rowOff>
    </xdr:to>
    <xdr:pic>
      <xdr:nvPicPr>
        <xdr:cNvPr id="532" name="Picture 531" descr="Bayer 04 Leverkusen">
          <a:hlinkClick xmlns:r="http://schemas.openxmlformats.org/officeDocument/2006/relationships" r:id="rId196"/>
          <a:extLst>
            <a:ext uri="{FF2B5EF4-FFF2-40B4-BE49-F238E27FC236}">
              <a16:creationId xmlns:a16="http://schemas.microsoft.com/office/drawing/2014/main" id="{D0ADB4CC-2078-45FD-B6A0-899AF1717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271397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274</xdr:row>
      <xdr:rowOff>0</xdr:rowOff>
    </xdr:from>
    <xdr:to>
      <xdr:col>0</xdr:col>
      <xdr:colOff>161925</xdr:colOff>
      <xdr:row>274</xdr:row>
      <xdr:rowOff>161925</xdr:rowOff>
    </xdr:to>
    <xdr:pic>
      <xdr:nvPicPr>
        <xdr:cNvPr id="533" name="Picture 532" descr="Bundesliga">
          <a:extLst>
            <a:ext uri="{FF2B5EF4-FFF2-40B4-BE49-F238E27FC236}">
              <a16:creationId xmlns:a16="http://schemas.microsoft.com/office/drawing/2014/main" id="{3FE16AE7-2F2E-4471-B8C5-CCA388BD5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818745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274</xdr:row>
      <xdr:rowOff>0</xdr:rowOff>
    </xdr:from>
    <xdr:to>
      <xdr:col>5</xdr:col>
      <xdr:colOff>142875</xdr:colOff>
      <xdr:row>274</xdr:row>
      <xdr:rowOff>142875</xdr:rowOff>
    </xdr:to>
    <xdr:pic>
      <xdr:nvPicPr>
        <xdr:cNvPr id="534" name="Picture 533" descr="Bayern Monachium">
          <a:hlinkClick xmlns:r="http://schemas.openxmlformats.org/officeDocument/2006/relationships" r:id="rId184"/>
          <a:extLst>
            <a:ext uri="{FF2B5EF4-FFF2-40B4-BE49-F238E27FC236}">
              <a16:creationId xmlns:a16="http://schemas.microsoft.com/office/drawing/2014/main" id="{A7FE90E6-2CDE-4795-8BB0-83FBB94BF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281874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274</xdr:row>
      <xdr:rowOff>0</xdr:rowOff>
    </xdr:from>
    <xdr:to>
      <xdr:col>7</xdr:col>
      <xdr:colOff>142875</xdr:colOff>
      <xdr:row>274</xdr:row>
      <xdr:rowOff>142875</xdr:rowOff>
    </xdr:to>
    <xdr:pic>
      <xdr:nvPicPr>
        <xdr:cNvPr id="535" name="Picture 534" descr="1.FSV Mainz 05">
          <a:hlinkClick xmlns:r="http://schemas.openxmlformats.org/officeDocument/2006/relationships" r:id="rId197"/>
          <a:extLst>
            <a:ext uri="{FF2B5EF4-FFF2-40B4-BE49-F238E27FC236}">
              <a16:creationId xmlns:a16="http://schemas.microsoft.com/office/drawing/2014/main" id="{2E919528-3628-46CB-BE68-D9211239B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281874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276</xdr:row>
      <xdr:rowOff>0</xdr:rowOff>
    </xdr:from>
    <xdr:to>
      <xdr:col>0</xdr:col>
      <xdr:colOff>161925</xdr:colOff>
      <xdr:row>276</xdr:row>
      <xdr:rowOff>161925</xdr:rowOff>
    </xdr:to>
    <xdr:pic>
      <xdr:nvPicPr>
        <xdr:cNvPr id="536" name="Picture 535" descr="Bundesliga">
          <a:extLst>
            <a:ext uri="{FF2B5EF4-FFF2-40B4-BE49-F238E27FC236}">
              <a16:creationId xmlns:a16="http://schemas.microsoft.com/office/drawing/2014/main" id="{A083F8A8-D388-4D3B-BD03-A7F8BA308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92352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276</xdr:row>
      <xdr:rowOff>0</xdr:rowOff>
    </xdr:from>
    <xdr:to>
      <xdr:col>5</xdr:col>
      <xdr:colOff>142875</xdr:colOff>
      <xdr:row>276</xdr:row>
      <xdr:rowOff>142875</xdr:rowOff>
    </xdr:to>
    <xdr:pic>
      <xdr:nvPicPr>
        <xdr:cNvPr id="537" name="Picture 536" descr="Bayern Monachium">
          <a:hlinkClick xmlns:r="http://schemas.openxmlformats.org/officeDocument/2006/relationships" r:id="rId184"/>
          <a:extLst>
            <a:ext uri="{FF2B5EF4-FFF2-40B4-BE49-F238E27FC236}">
              <a16:creationId xmlns:a16="http://schemas.microsoft.com/office/drawing/2014/main" id="{A27382EA-8FD6-4FFA-9624-FCAB5D33C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292352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276</xdr:row>
      <xdr:rowOff>0</xdr:rowOff>
    </xdr:from>
    <xdr:to>
      <xdr:col>7</xdr:col>
      <xdr:colOff>142875</xdr:colOff>
      <xdr:row>276</xdr:row>
      <xdr:rowOff>142875</xdr:rowOff>
    </xdr:to>
    <xdr:pic>
      <xdr:nvPicPr>
        <xdr:cNvPr id="538" name="Picture 537" descr="Borussia Mönchengladbach">
          <a:hlinkClick xmlns:r="http://schemas.openxmlformats.org/officeDocument/2006/relationships" r:id="rId198"/>
          <a:extLst>
            <a:ext uri="{FF2B5EF4-FFF2-40B4-BE49-F238E27FC236}">
              <a16:creationId xmlns:a16="http://schemas.microsoft.com/office/drawing/2014/main" id="{E6BAEF7B-C652-43D0-A4AC-8AE0CF636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292352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277</xdr:row>
      <xdr:rowOff>0</xdr:rowOff>
    </xdr:from>
    <xdr:to>
      <xdr:col>0</xdr:col>
      <xdr:colOff>161925</xdr:colOff>
      <xdr:row>277</xdr:row>
      <xdr:rowOff>161925</xdr:rowOff>
    </xdr:to>
    <xdr:pic>
      <xdr:nvPicPr>
        <xdr:cNvPr id="539" name="Picture 538" descr="Bundesliga">
          <a:extLst>
            <a:ext uri="{FF2B5EF4-FFF2-40B4-BE49-F238E27FC236}">
              <a16:creationId xmlns:a16="http://schemas.microsoft.com/office/drawing/2014/main" id="{7BC08706-20FA-4A09-9925-5B44DBCA4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96257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277</xdr:row>
      <xdr:rowOff>0</xdr:rowOff>
    </xdr:from>
    <xdr:to>
      <xdr:col>5</xdr:col>
      <xdr:colOff>142875</xdr:colOff>
      <xdr:row>277</xdr:row>
      <xdr:rowOff>142875</xdr:rowOff>
    </xdr:to>
    <xdr:pic>
      <xdr:nvPicPr>
        <xdr:cNvPr id="540" name="Picture 539" descr="Bayern Monachium">
          <a:hlinkClick xmlns:r="http://schemas.openxmlformats.org/officeDocument/2006/relationships" r:id="rId184"/>
          <a:extLst>
            <a:ext uri="{FF2B5EF4-FFF2-40B4-BE49-F238E27FC236}">
              <a16:creationId xmlns:a16="http://schemas.microsoft.com/office/drawing/2014/main" id="{02999340-F847-4349-A1BE-C1952459B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29625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277</xdr:row>
      <xdr:rowOff>0</xdr:rowOff>
    </xdr:from>
    <xdr:to>
      <xdr:col>7</xdr:col>
      <xdr:colOff>142875</xdr:colOff>
      <xdr:row>277</xdr:row>
      <xdr:rowOff>142875</xdr:rowOff>
    </xdr:to>
    <xdr:pic>
      <xdr:nvPicPr>
        <xdr:cNvPr id="541" name="Picture 540" descr="SC Freiburg">
          <a:hlinkClick xmlns:r="http://schemas.openxmlformats.org/officeDocument/2006/relationships" r:id="rId199"/>
          <a:extLst>
            <a:ext uri="{FF2B5EF4-FFF2-40B4-BE49-F238E27FC236}">
              <a16:creationId xmlns:a16="http://schemas.microsoft.com/office/drawing/2014/main" id="{DED012BE-CFFF-448E-AF2E-9B0BB8BA1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29625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161925</xdr:colOff>
      <xdr:row>278</xdr:row>
      <xdr:rowOff>161925</xdr:rowOff>
    </xdr:to>
    <xdr:pic>
      <xdr:nvPicPr>
        <xdr:cNvPr id="542" name="Picture 541" descr="Bundesliga">
          <a:extLst>
            <a:ext uri="{FF2B5EF4-FFF2-40B4-BE49-F238E27FC236}">
              <a16:creationId xmlns:a16="http://schemas.microsoft.com/office/drawing/2014/main" id="{BB62BF21-FB6C-4173-AFCC-DFAC13359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020675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278</xdr:row>
      <xdr:rowOff>0</xdr:rowOff>
    </xdr:from>
    <xdr:to>
      <xdr:col>5</xdr:col>
      <xdr:colOff>142875</xdr:colOff>
      <xdr:row>278</xdr:row>
      <xdr:rowOff>142875</xdr:rowOff>
    </xdr:to>
    <xdr:pic>
      <xdr:nvPicPr>
        <xdr:cNvPr id="543" name="Picture 542" descr="Bayern Monachium">
          <a:hlinkClick xmlns:r="http://schemas.openxmlformats.org/officeDocument/2006/relationships" r:id="rId184"/>
          <a:extLst>
            <a:ext uri="{FF2B5EF4-FFF2-40B4-BE49-F238E27FC236}">
              <a16:creationId xmlns:a16="http://schemas.microsoft.com/office/drawing/2014/main" id="{454F3328-DFBD-4266-AA11-AFF508A47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302067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278</xdr:row>
      <xdr:rowOff>0</xdr:rowOff>
    </xdr:from>
    <xdr:to>
      <xdr:col>7</xdr:col>
      <xdr:colOff>142875</xdr:colOff>
      <xdr:row>278</xdr:row>
      <xdr:rowOff>142875</xdr:rowOff>
    </xdr:to>
    <xdr:pic>
      <xdr:nvPicPr>
        <xdr:cNvPr id="544" name="Picture 543" descr="FC Augsburg">
          <a:hlinkClick xmlns:r="http://schemas.openxmlformats.org/officeDocument/2006/relationships" r:id="rId200"/>
          <a:extLst>
            <a:ext uri="{FF2B5EF4-FFF2-40B4-BE49-F238E27FC236}">
              <a16:creationId xmlns:a16="http://schemas.microsoft.com/office/drawing/2014/main" id="{EC38F5FC-60C3-4618-AD13-C74762BFC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302067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279</xdr:row>
      <xdr:rowOff>0</xdr:rowOff>
    </xdr:from>
    <xdr:to>
      <xdr:col>0</xdr:col>
      <xdr:colOff>161925</xdr:colOff>
      <xdr:row>279</xdr:row>
      <xdr:rowOff>161925</xdr:rowOff>
    </xdr:to>
    <xdr:pic>
      <xdr:nvPicPr>
        <xdr:cNvPr id="545" name="Picture 544" descr="Bundesliga">
          <a:extLst>
            <a:ext uri="{FF2B5EF4-FFF2-40B4-BE49-F238E27FC236}">
              <a16:creationId xmlns:a16="http://schemas.microsoft.com/office/drawing/2014/main" id="{377CD804-D8D5-4A93-895D-F305094CD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07877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279</xdr:row>
      <xdr:rowOff>0</xdr:rowOff>
    </xdr:from>
    <xdr:to>
      <xdr:col>5</xdr:col>
      <xdr:colOff>142875</xdr:colOff>
      <xdr:row>279</xdr:row>
      <xdr:rowOff>142875</xdr:rowOff>
    </xdr:to>
    <xdr:pic>
      <xdr:nvPicPr>
        <xdr:cNvPr id="546" name="Picture 545" descr="Bayern Monachium">
          <a:hlinkClick xmlns:r="http://schemas.openxmlformats.org/officeDocument/2006/relationships" r:id="rId184"/>
          <a:extLst>
            <a:ext uri="{FF2B5EF4-FFF2-40B4-BE49-F238E27FC236}">
              <a16:creationId xmlns:a16="http://schemas.microsoft.com/office/drawing/2014/main" id="{E4472F33-7959-4347-8066-F3D885889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307877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279</xdr:row>
      <xdr:rowOff>0</xdr:rowOff>
    </xdr:from>
    <xdr:to>
      <xdr:col>7</xdr:col>
      <xdr:colOff>142875</xdr:colOff>
      <xdr:row>279</xdr:row>
      <xdr:rowOff>142875</xdr:rowOff>
    </xdr:to>
    <xdr:pic>
      <xdr:nvPicPr>
        <xdr:cNvPr id="547" name="Picture 546" descr="FC Schalke 04">
          <a:hlinkClick xmlns:r="http://schemas.openxmlformats.org/officeDocument/2006/relationships" r:id="rId185"/>
          <a:extLst>
            <a:ext uri="{FF2B5EF4-FFF2-40B4-BE49-F238E27FC236}">
              <a16:creationId xmlns:a16="http://schemas.microsoft.com/office/drawing/2014/main" id="{BA9A724B-84C3-4664-B039-C00867EA3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307877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280</xdr:row>
      <xdr:rowOff>0</xdr:rowOff>
    </xdr:from>
    <xdr:to>
      <xdr:col>0</xdr:col>
      <xdr:colOff>161925</xdr:colOff>
      <xdr:row>280</xdr:row>
      <xdr:rowOff>161925</xdr:rowOff>
    </xdr:to>
    <xdr:pic>
      <xdr:nvPicPr>
        <xdr:cNvPr id="548" name="Picture 547" descr="Bundesliga">
          <a:extLst>
            <a:ext uri="{FF2B5EF4-FFF2-40B4-BE49-F238E27FC236}">
              <a16:creationId xmlns:a16="http://schemas.microsoft.com/office/drawing/2014/main" id="{29CA3F7F-91CA-400D-AB90-BCB6212D1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13688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280</xdr:row>
      <xdr:rowOff>0</xdr:rowOff>
    </xdr:from>
    <xdr:to>
      <xdr:col>5</xdr:col>
      <xdr:colOff>142875</xdr:colOff>
      <xdr:row>280</xdr:row>
      <xdr:rowOff>142875</xdr:rowOff>
    </xdr:to>
    <xdr:pic>
      <xdr:nvPicPr>
        <xdr:cNvPr id="549" name="Picture 548" descr="Bayern Monachium">
          <a:hlinkClick xmlns:r="http://schemas.openxmlformats.org/officeDocument/2006/relationships" r:id="rId184"/>
          <a:extLst>
            <a:ext uri="{FF2B5EF4-FFF2-40B4-BE49-F238E27FC236}">
              <a16:creationId xmlns:a16="http://schemas.microsoft.com/office/drawing/2014/main" id="{839DC05F-8232-4B36-B776-C12BF32A4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313688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280</xdr:row>
      <xdr:rowOff>0</xdr:rowOff>
    </xdr:from>
    <xdr:to>
      <xdr:col>7</xdr:col>
      <xdr:colOff>142875</xdr:colOff>
      <xdr:row>280</xdr:row>
      <xdr:rowOff>142875</xdr:rowOff>
    </xdr:to>
    <xdr:pic>
      <xdr:nvPicPr>
        <xdr:cNvPr id="550" name="Picture 549" descr="TSG 1899 Hoffenheim">
          <a:hlinkClick xmlns:r="http://schemas.openxmlformats.org/officeDocument/2006/relationships" r:id="rId201"/>
          <a:extLst>
            <a:ext uri="{FF2B5EF4-FFF2-40B4-BE49-F238E27FC236}">
              <a16:creationId xmlns:a16="http://schemas.microsoft.com/office/drawing/2014/main" id="{F87D6AE4-6544-41F9-A272-B7CF1181C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313688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281</xdr:row>
      <xdr:rowOff>0</xdr:rowOff>
    </xdr:from>
    <xdr:to>
      <xdr:col>0</xdr:col>
      <xdr:colOff>161925</xdr:colOff>
      <xdr:row>281</xdr:row>
      <xdr:rowOff>161925</xdr:rowOff>
    </xdr:to>
    <xdr:pic>
      <xdr:nvPicPr>
        <xdr:cNvPr id="551" name="Picture 550" descr="Klubowe Mistrzostwa Świata">
          <a:extLst>
            <a:ext uri="{FF2B5EF4-FFF2-40B4-BE49-F238E27FC236}">
              <a16:creationId xmlns:a16="http://schemas.microsoft.com/office/drawing/2014/main" id="{B957D854-DFCB-4AFF-B09F-3A7A49E6C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19498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281</xdr:row>
      <xdr:rowOff>0</xdr:rowOff>
    </xdr:from>
    <xdr:to>
      <xdr:col>5</xdr:col>
      <xdr:colOff>142875</xdr:colOff>
      <xdr:row>281</xdr:row>
      <xdr:rowOff>142875</xdr:rowOff>
    </xdr:to>
    <xdr:pic>
      <xdr:nvPicPr>
        <xdr:cNvPr id="552" name="Picture 551" descr="Bayern Monachium">
          <a:hlinkClick xmlns:r="http://schemas.openxmlformats.org/officeDocument/2006/relationships" r:id="rId184"/>
          <a:extLst>
            <a:ext uri="{FF2B5EF4-FFF2-40B4-BE49-F238E27FC236}">
              <a16:creationId xmlns:a16="http://schemas.microsoft.com/office/drawing/2014/main" id="{2FBE0CFC-30FB-4B88-9816-9364CC113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319498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281</xdr:row>
      <xdr:rowOff>0</xdr:rowOff>
    </xdr:from>
    <xdr:to>
      <xdr:col>7</xdr:col>
      <xdr:colOff>142875</xdr:colOff>
      <xdr:row>281</xdr:row>
      <xdr:rowOff>142875</xdr:rowOff>
    </xdr:to>
    <xdr:pic>
      <xdr:nvPicPr>
        <xdr:cNvPr id="553" name="Picture 552" descr="El Ahly Kair">
          <a:hlinkClick xmlns:r="http://schemas.openxmlformats.org/officeDocument/2006/relationships" r:id="rId203"/>
          <a:extLst>
            <a:ext uri="{FF2B5EF4-FFF2-40B4-BE49-F238E27FC236}">
              <a16:creationId xmlns:a16="http://schemas.microsoft.com/office/drawing/2014/main" id="{D4FBAB18-BE2A-4373-A308-AF7D6AB08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319498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283</xdr:row>
      <xdr:rowOff>0</xdr:rowOff>
    </xdr:from>
    <xdr:to>
      <xdr:col>0</xdr:col>
      <xdr:colOff>161925</xdr:colOff>
      <xdr:row>283</xdr:row>
      <xdr:rowOff>161925</xdr:rowOff>
    </xdr:to>
    <xdr:pic>
      <xdr:nvPicPr>
        <xdr:cNvPr id="554" name="Picture 553" descr="Bundesliga">
          <a:extLst>
            <a:ext uri="{FF2B5EF4-FFF2-40B4-BE49-F238E27FC236}">
              <a16:creationId xmlns:a16="http://schemas.microsoft.com/office/drawing/2014/main" id="{F04EFC88-7F90-4B90-8DB8-0F37A381C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8070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283</xdr:row>
      <xdr:rowOff>0</xdr:rowOff>
    </xdr:from>
    <xdr:to>
      <xdr:col>5</xdr:col>
      <xdr:colOff>142875</xdr:colOff>
      <xdr:row>283</xdr:row>
      <xdr:rowOff>142875</xdr:rowOff>
    </xdr:to>
    <xdr:pic>
      <xdr:nvPicPr>
        <xdr:cNvPr id="555" name="Picture 554" descr="Bayern Monachium">
          <a:hlinkClick xmlns:r="http://schemas.openxmlformats.org/officeDocument/2006/relationships" r:id="rId184"/>
          <a:extLst>
            <a:ext uri="{FF2B5EF4-FFF2-40B4-BE49-F238E27FC236}">
              <a16:creationId xmlns:a16="http://schemas.microsoft.com/office/drawing/2014/main" id="{DDB29D92-0515-4CF1-9971-08407F0F9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328070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283</xdr:row>
      <xdr:rowOff>0</xdr:rowOff>
    </xdr:from>
    <xdr:to>
      <xdr:col>7</xdr:col>
      <xdr:colOff>142875</xdr:colOff>
      <xdr:row>283</xdr:row>
      <xdr:rowOff>142875</xdr:rowOff>
    </xdr:to>
    <xdr:pic>
      <xdr:nvPicPr>
        <xdr:cNvPr id="556" name="Picture 555" descr="Arminia Bielefeld">
          <a:hlinkClick xmlns:r="http://schemas.openxmlformats.org/officeDocument/2006/relationships" r:id="rId187"/>
          <a:extLst>
            <a:ext uri="{FF2B5EF4-FFF2-40B4-BE49-F238E27FC236}">
              <a16:creationId xmlns:a16="http://schemas.microsoft.com/office/drawing/2014/main" id="{75D5593B-4AB3-4BD5-A444-7CC9F9A84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328070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284</xdr:row>
      <xdr:rowOff>0</xdr:rowOff>
    </xdr:from>
    <xdr:to>
      <xdr:col>0</xdr:col>
      <xdr:colOff>161925</xdr:colOff>
      <xdr:row>284</xdr:row>
      <xdr:rowOff>161925</xdr:rowOff>
    </xdr:to>
    <xdr:pic>
      <xdr:nvPicPr>
        <xdr:cNvPr id="557" name="Picture 556" descr="Bundesliga">
          <a:extLst>
            <a:ext uri="{FF2B5EF4-FFF2-40B4-BE49-F238E27FC236}">
              <a16:creationId xmlns:a16="http://schemas.microsoft.com/office/drawing/2014/main" id="{4AA824CE-B41B-4A26-9A1F-D7ED0E655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3881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284</xdr:row>
      <xdr:rowOff>0</xdr:rowOff>
    </xdr:from>
    <xdr:to>
      <xdr:col>5</xdr:col>
      <xdr:colOff>142875</xdr:colOff>
      <xdr:row>284</xdr:row>
      <xdr:rowOff>142875</xdr:rowOff>
    </xdr:to>
    <xdr:pic>
      <xdr:nvPicPr>
        <xdr:cNvPr id="558" name="Picture 557" descr="Bayern Monachium">
          <a:hlinkClick xmlns:r="http://schemas.openxmlformats.org/officeDocument/2006/relationships" r:id="rId184"/>
          <a:extLst>
            <a:ext uri="{FF2B5EF4-FFF2-40B4-BE49-F238E27FC236}">
              <a16:creationId xmlns:a16="http://schemas.microsoft.com/office/drawing/2014/main" id="{4DA9CFF7-6EFA-4127-B88C-E87410E4F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333881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284</xdr:row>
      <xdr:rowOff>0</xdr:rowOff>
    </xdr:from>
    <xdr:to>
      <xdr:col>7</xdr:col>
      <xdr:colOff>142875</xdr:colOff>
      <xdr:row>284</xdr:row>
      <xdr:rowOff>142875</xdr:rowOff>
    </xdr:to>
    <xdr:pic>
      <xdr:nvPicPr>
        <xdr:cNvPr id="559" name="Picture 558" descr="Eintracht Frankfurt">
          <a:hlinkClick xmlns:r="http://schemas.openxmlformats.org/officeDocument/2006/relationships" r:id="rId189"/>
          <a:extLst>
            <a:ext uri="{FF2B5EF4-FFF2-40B4-BE49-F238E27FC236}">
              <a16:creationId xmlns:a16="http://schemas.microsoft.com/office/drawing/2014/main" id="{C788954F-942A-4358-92AB-09C67DA69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333881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285</xdr:row>
      <xdr:rowOff>0</xdr:rowOff>
    </xdr:from>
    <xdr:to>
      <xdr:col>0</xdr:col>
      <xdr:colOff>161925</xdr:colOff>
      <xdr:row>285</xdr:row>
      <xdr:rowOff>161925</xdr:rowOff>
    </xdr:to>
    <xdr:pic>
      <xdr:nvPicPr>
        <xdr:cNvPr id="560" name="Picture 559" descr="Liga Mistrzów UEFA">
          <a:extLst>
            <a:ext uri="{FF2B5EF4-FFF2-40B4-BE49-F238E27FC236}">
              <a16:creationId xmlns:a16="http://schemas.microsoft.com/office/drawing/2014/main" id="{C6A6B082-0276-4DC9-893D-53EC67885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9691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285</xdr:row>
      <xdr:rowOff>0</xdr:rowOff>
    </xdr:from>
    <xdr:to>
      <xdr:col>5</xdr:col>
      <xdr:colOff>142875</xdr:colOff>
      <xdr:row>285</xdr:row>
      <xdr:rowOff>142875</xdr:rowOff>
    </xdr:to>
    <xdr:pic>
      <xdr:nvPicPr>
        <xdr:cNvPr id="561" name="Picture 560" descr="Bayern Monachium">
          <a:hlinkClick xmlns:r="http://schemas.openxmlformats.org/officeDocument/2006/relationships" r:id="rId184"/>
          <a:extLst>
            <a:ext uri="{FF2B5EF4-FFF2-40B4-BE49-F238E27FC236}">
              <a16:creationId xmlns:a16="http://schemas.microsoft.com/office/drawing/2014/main" id="{1571EFF4-279F-4798-B4B5-9D9864DBC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339691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285</xdr:row>
      <xdr:rowOff>0</xdr:rowOff>
    </xdr:from>
    <xdr:to>
      <xdr:col>7</xdr:col>
      <xdr:colOff>142875</xdr:colOff>
      <xdr:row>285</xdr:row>
      <xdr:rowOff>142875</xdr:rowOff>
    </xdr:to>
    <xdr:pic>
      <xdr:nvPicPr>
        <xdr:cNvPr id="562" name="Picture 561" descr="Lazio Rzym">
          <a:hlinkClick xmlns:r="http://schemas.openxmlformats.org/officeDocument/2006/relationships" r:id="rId205"/>
          <a:extLst>
            <a:ext uri="{FF2B5EF4-FFF2-40B4-BE49-F238E27FC236}">
              <a16:creationId xmlns:a16="http://schemas.microsoft.com/office/drawing/2014/main" id="{358FD817-D282-4541-AD24-E5D85D8AC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339691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286</xdr:row>
      <xdr:rowOff>0</xdr:rowOff>
    </xdr:from>
    <xdr:to>
      <xdr:col>0</xdr:col>
      <xdr:colOff>161925</xdr:colOff>
      <xdr:row>286</xdr:row>
      <xdr:rowOff>161925</xdr:rowOff>
    </xdr:to>
    <xdr:pic>
      <xdr:nvPicPr>
        <xdr:cNvPr id="563" name="Picture 562" descr="Bundesliga">
          <a:extLst>
            <a:ext uri="{FF2B5EF4-FFF2-40B4-BE49-F238E27FC236}">
              <a16:creationId xmlns:a16="http://schemas.microsoft.com/office/drawing/2014/main" id="{D0E9B79E-8F4B-4662-BC5A-C52CA3B1F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435965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286</xdr:row>
      <xdr:rowOff>0</xdr:rowOff>
    </xdr:from>
    <xdr:to>
      <xdr:col>5</xdr:col>
      <xdr:colOff>142875</xdr:colOff>
      <xdr:row>286</xdr:row>
      <xdr:rowOff>142875</xdr:rowOff>
    </xdr:to>
    <xdr:pic>
      <xdr:nvPicPr>
        <xdr:cNvPr id="564" name="Picture 563" descr="Bayern Monachium">
          <a:hlinkClick xmlns:r="http://schemas.openxmlformats.org/officeDocument/2006/relationships" r:id="rId184"/>
          <a:extLst>
            <a:ext uri="{FF2B5EF4-FFF2-40B4-BE49-F238E27FC236}">
              <a16:creationId xmlns:a16="http://schemas.microsoft.com/office/drawing/2014/main" id="{BCA30678-2B82-4FDC-A379-533CB7342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343596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286</xdr:row>
      <xdr:rowOff>0</xdr:rowOff>
    </xdr:from>
    <xdr:to>
      <xdr:col>7</xdr:col>
      <xdr:colOff>142875</xdr:colOff>
      <xdr:row>286</xdr:row>
      <xdr:rowOff>142875</xdr:rowOff>
    </xdr:to>
    <xdr:pic>
      <xdr:nvPicPr>
        <xdr:cNvPr id="565" name="Picture 564" descr="1.FC Köln">
          <a:hlinkClick xmlns:r="http://schemas.openxmlformats.org/officeDocument/2006/relationships" r:id="rId207"/>
          <a:extLst>
            <a:ext uri="{FF2B5EF4-FFF2-40B4-BE49-F238E27FC236}">
              <a16:creationId xmlns:a16="http://schemas.microsoft.com/office/drawing/2014/main" id="{3EAB1DBF-AB35-4542-B525-2E00E784D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343596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288</xdr:row>
      <xdr:rowOff>0</xdr:rowOff>
    </xdr:from>
    <xdr:to>
      <xdr:col>0</xdr:col>
      <xdr:colOff>161925</xdr:colOff>
      <xdr:row>288</xdr:row>
      <xdr:rowOff>161925</xdr:rowOff>
    </xdr:to>
    <xdr:pic>
      <xdr:nvPicPr>
        <xdr:cNvPr id="566" name="Picture 565" descr="Bundesliga">
          <a:extLst>
            <a:ext uri="{FF2B5EF4-FFF2-40B4-BE49-F238E27FC236}">
              <a16:creationId xmlns:a16="http://schemas.microsoft.com/office/drawing/2014/main" id="{6670D73A-C8DB-4778-82FF-396A7029D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2931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142875</xdr:colOff>
      <xdr:row>288</xdr:row>
      <xdr:rowOff>142875</xdr:rowOff>
    </xdr:to>
    <xdr:pic>
      <xdr:nvPicPr>
        <xdr:cNvPr id="567" name="Picture 566" descr="Bayern Monachium">
          <a:hlinkClick xmlns:r="http://schemas.openxmlformats.org/officeDocument/2006/relationships" r:id="rId184"/>
          <a:extLst>
            <a:ext uri="{FF2B5EF4-FFF2-40B4-BE49-F238E27FC236}">
              <a16:creationId xmlns:a16="http://schemas.microsoft.com/office/drawing/2014/main" id="{D73462BB-F9C6-40DA-B224-9EBEF472E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352931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288</xdr:row>
      <xdr:rowOff>0</xdr:rowOff>
    </xdr:from>
    <xdr:to>
      <xdr:col>7</xdr:col>
      <xdr:colOff>142875</xdr:colOff>
      <xdr:row>288</xdr:row>
      <xdr:rowOff>142875</xdr:rowOff>
    </xdr:to>
    <xdr:pic>
      <xdr:nvPicPr>
        <xdr:cNvPr id="568" name="Picture 567" descr="Borussia Dortmund">
          <a:hlinkClick xmlns:r="http://schemas.openxmlformats.org/officeDocument/2006/relationships" r:id="rId192"/>
          <a:extLst>
            <a:ext uri="{FF2B5EF4-FFF2-40B4-BE49-F238E27FC236}">
              <a16:creationId xmlns:a16="http://schemas.microsoft.com/office/drawing/2014/main" id="{2749F949-B779-4202-9027-8BF57168B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352931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161925</xdr:colOff>
      <xdr:row>291</xdr:row>
      <xdr:rowOff>161925</xdr:rowOff>
    </xdr:to>
    <xdr:pic>
      <xdr:nvPicPr>
        <xdr:cNvPr id="569" name="Picture 568" descr="Bundesliga">
          <a:extLst>
            <a:ext uri="{FF2B5EF4-FFF2-40B4-BE49-F238E27FC236}">
              <a16:creationId xmlns:a16="http://schemas.microsoft.com/office/drawing/2014/main" id="{B23204B7-6B68-437B-97CE-2FF3ABBA0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5408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291</xdr:row>
      <xdr:rowOff>0</xdr:rowOff>
    </xdr:from>
    <xdr:to>
      <xdr:col>5</xdr:col>
      <xdr:colOff>142875</xdr:colOff>
      <xdr:row>291</xdr:row>
      <xdr:rowOff>142875</xdr:rowOff>
    </xdr:to>
    <xdr:pic>
      <xdr:nvPicPr>
        <xdr:cNvPr id="570" name="Picture 569" descr="Bayern Monachium">
          <a:hlinkClick xmlns:r="http://schemas.openxmlformats.org/officeDocument/2006/relationships" r:id="rId184"/>
          <a:extLst>
            <a:ext uri="{FF2B5EF4-FFF2-40B4-BE49-F238E27FC236}">
              <a16:creationId xmlns:a16="http://schemas.microsoft.com/office/drawing/2014/main" id="{7A890C31-EF07-4DC5-8F9E-89F824A37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365408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291</xdr:row>
      <xdr:rowOff>0</xdr:rowOff>
    </xdr:from>
    <xdr:to>
      <xdr:col>7</xdr:col>
      <xdr:colOff>142875</xdr:colOff>
      <xdr:row>291</xdr:row>
      <xdr:rowOff>142875</xdr:rowOff>
    </xdr:to>
    <xdr:pic>
      <xdr:nvPicPr>
        <xdr:cNvPr id="571" name="Picture 570" descr="SV Werder Bremen">
          <a:hlinkClick xmlns:r="http://schemas.openxmlformats.org/officeDocument/2006/relationships" r:id="rId208"/>
          <a:extLst>
            <a:ext uri="{FF2B5EF4-FFF2-40B4-BE49-F238E27FC236}">
              <a16:creationId xmlns:a16="http://schemas.microsoft.com/office/drawing/2014/main" id="{0450C2EB-AEA8-4259-A72E-40FC0D9D7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365408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292</xdr:row>
      <xdr:rowOff>0</xdr:rowOff>
    </xdr:from>
    <xdr:to>
      <xdr:col>0</xdr:col>
      <xdr:colOff>161925</xdr:colOff>
      <xdr:row>292</xdr:row>
      <xdr:rowOff>161925</xdr:rowOff>
    </xdr:to>
    <xdr:pic>
      <xdr:nvPicPr>
        <xdr:cNvPr id="572" name="Picture 571" descr="Liga Mistrzów UEFA">
          <a:extLst>
            <a:ext uri="{FF2B5EF4-FFF2-40B4-BE49-F238E27FC236}">
              <a16:creationId xmlns:a16="http://schemas.microsoft.com/office/drawing/2014/main" id="{FEBD034A-8F51-4C66-9309-19D86256D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71219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292</xdr:row>
      <xdr:rowOff>0</xdr:rowOff>
    </xdr:from>
    <xdr:to>
      <xdr:col>5</xdr:col>
      <xdr:colOff>142875</xdr:colOff>
      <xdr:row>292</xdr:row>
      <xdr:rowOff>142875</xdr:rowOff>
    </xdr:to>
    <xdr:pic>
      <xdr:nvPicPr>
        <xdr:cNvPr id="573" name="Picture 572" descr="Bayern Monachium">
          <a:hlinkClick xmlns:r="http://schemas.openxmlformats.org/officeDocument/2006/relationships" r:id="rId184"/>
          <a:extLst>
            <a:ext uri="{FF2B5EF4-FFF2-40B4-BE49-F238E27FC236}">
              <a16:creationId xmlns:a16="http://schemas.microsoft.com/office/drawing/2014/main" id="{16CFB088-B110-4AFC-A105-3893A6BA9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37121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292</xdr:row>
      <xdr:rowOff>0</xdr:rowOff>
    </xdr:from>
    <xdr:to>
      <xdr:col>7</xdr:col>
      <xdr:colOff>142875</xdr:colOff>
      <xdr:row>292</xdr:row>
      <xdr:rowOff>142875</xdr:rowOff>
    </xdr:to>
    <xdr:pic>
      <xdr:nvPicPr>
        <xdr:cNvPr id="574" name="Picture 573" descr="Lazio Rzym">
          <a:hlinkClick xmlns:r="http://schemas.openxmlformats.org/officeDocument/2006/relationships" r:id="rId205"/>
          <a:extLst>
            <a:ext uri="{FF2B5EF4-FFF2-40B4-BE49-F238E27FC236}">
              <a16:creationId xmlns:a16="http://schemas.microsoft.com/office/drawing/2014/main" id="{D37BA88A-7C07-40BE-A9A6-5AA0DE6EB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37121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293</xdr:row>
      <xdr:rowOff>0</xdr:rowOff>
    </xdr:from>
    <xdr:to>
      <xdr:col>0</xdr:col>
      <xdr:colOff>161925</xdr:colOff>
      <xdr:row>293</xdr:row>
      <xdr:rowOff>161925</xdr:rowOff>
    </xdr:to>
    <xdr:pic>
      <xdr:nvPicPr>
        <xdr:cNvPr id="575" name="Picture 574" descr="Bundesliga">
          <a:extLst>
            <a:ext uri="{FF2B5EF4-FFF2-40B4-BE49-F238E27FC236}">
              <a16:creationId xmlns:a16="http://schemas.microsoft.com/office/drawing/2014/main" id="{2A3643D8-9219-4861-B72F-EE645FB46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75124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293</xdr:row>
      <xdr:rowOff>0</xdr:rowOff>
    </xdr:from>
    <xdr:to>
      <xdr:col>5</xdr:col>
      <xdr:colOff>142875</xdr:colOff>
      <xdr:row>293</xdr:row>
      <xdr:rowOff>142875</xdr:rowOff>
    </xdr:to>
    <xdr:pic>
      <xdr:nvPicPr>
        <xdr:cNvPr id="576" name="Picture 575" descr="Bayern Monachium">
          <a:hlinkClick xmlns:r="http://schemas.openxmlformats.org/officeDocument/2006/relationships" r:id="rId184"/>
          <a:extLst>
            <a:ext uri="{FF2B5EF4-FFF2-40B4-BE49-F238E27FC236}">
              <a16:creationId xmlns:a16="http://schemas.microsoft.com/office/drawing/2014/main" id="{909DFE49-E54C-4FA4-A127-D4F530B26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375124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293</xdr:row>
      <xdr:rowOff>0</xdr:rowOff>
    </xdr:from>
    <xdr:to>
      <xdr:col>7</xdr:col>
      <xdr:colOff>142875</xdr:colOff>
      <xdr:row>293</xdr:row>
      <xdr:rowOff>142875</xdr:rowOff>
    </xdr:to>
    <xdr:pic>
      <xdr:nvPicPr>
        <xdr:cNvPr id="577" name="Picture 576" descr="VfB Stuttgart">
          <a:hlinkClick xmlns:r="http://schemas.openxmlformats.org/officeDocument/2006/relationships" r:id="rId193"/>
          <a:extLst>
            <a:ext uri="{FF2B5EF4-FFF2-40B4-BE49-F238E27FC236}">
              <a16:creationId xmlns:a16="http://schemas.microsoft.com/office/drawing/2014/main" id="{0E6FC571-A2C5-448D-9882-1AA39B76C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375124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296</xdr:row>
      <xdr:rowOff>0</xdr:rowOff>
    </xdr:from>
    <xdr:to>
      <xdr:col>0</xdr:col>
      <xdr:colOff>161925</xdr:colOff>
      <xdr:row>296</xdr:row>
      <xdr:rowOff>161925</xdr:rowOff>
    </xdr:to>
    <xdr:pic>
      <xdr:nvPicPr>
        <xdr:cNvPr id="578" name="Picture 577" descr="Bundesliga">
          <a:extLst>
            <a:ext uri="{FF2B5EF4-FFF2-40B4-BE49-F238E27FC236}">
              <a16:creationId xmlns:a16="http://schemas.microsoft.com/office/drawing/2014/main" id="{FD2E0B3B-7150-4897-87D6-BEF4B9D3D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6840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296</xdr:row>
      <xdr:rowOff>0</xdr:rowOff>
    </xdr:from>
    <xdr:to>
      <xdr:col>5</xdr:col>
      <xdr:colOff>142875</xdr:colOff>
      <xdr:row>296</xdr:row>
      <xdr:rowOff>142875</xdr:rowOff>
    </xdr:to>
    <xdr:pic>
      <xdr:nvPicPr>
        <xdr:cNvPr id="579" name="Picture 578" descr="Bayern Monachium">
          <a:hlinkClick xmlns:r="http://schemas.openxmlformats.org/officeDocument/2006/relationships" r:id="rId184"/>
          <a:extLst>
            <a:ext uri="{FF2B5EF4-FFF2-40B4-BE49-F238E27FC236}">
              <a16:creationId xmlns:a16="http://schemas.microsoft.com/office/drawing/2014/main" id="{983241AB-359E-46E6-9588-5F54885B5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386840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296</xdr:row>
      <xdr:rowOff>0</xdr:rowOff>
    </xdr:from>
    <xdr:to>
      <xdr:col>7</xdr:col>
      <xdr:colOff>142875</xdr:colOff>
      <xdr:row>296</xdr:row>
      <xdr:rowOff>142875</xdr:rowOff>
    </xdr:to>
    <xdr:pic>
      <xdr:nvPicPr>
        <xdr:cNvPr id="580" name="Picture 579" descr="1.FSV Mainz 05">
          <a:hlinkClick xmlns:r="http://schemas.openxmlformats.org/officeDocument/2006/relationships" r:id="rId197"/>
          <a:extLst>
            <a:ext uri="{FF2B5EF4-FFF2-40B4-BE49-F238E27FC236}">
              <a16:creationId xmlns:a16="http://schemas.microsoft.com/office/drawing/2014/main" id="{6C9AE6D7-D8C7-4CE3-BFBA-8B099FDE1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386840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161925</xdr:colOff>
      <xdr:row>297</xdr:row>
      <xdr:rowOff>161925</xdr:rowOff>
    </xdr:to>
    <xdr:pic>
      <xdr:nvPicPr>
        <xdr:cNvPr id="581" name="Picture 580" descr="Bundesliga">
          <a:extLst>
            <a:ext uri="{FF2B5EF4-FFF2-40B4-BE49-F238E27FC236}">
              <a16:creationId xmlns:a16="http://schemas.microsoft.com/office/drawing/2014/main" id="{17CC938C-68C5-4600-865E-7EEBDDC3D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92650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297</xdr:row>
      <xdr:rowOff>0</xdr:rowOff>
    </xdr:from>
    <xdr:to>
      <xdr:col>5</xdr:col>
      <xdr:colOff>142875</xdr:colOff>
      <xdr:row>297</xdr:row>
      <xdr:rowOff>142875</xdr:rowOff>
    </xdr:to>
    <xdr:pic>
      <xdr:nvPicPr>
        <xdr:cNvPr id="582" name="Picture 581" descr="Bayern Monachium">
          <a:hlinkClick xmlns:r="http://schemas.openxmlformats.org/officeDocument/2006/relationships" r:id="rId184"/>
          <a:extLst>
            <a:ext uri="{FF2B5EF4-FFF2-40B4-BE49-F238E27FC236}">
              <a16:creationId xmlns:a16="http://schemas.microsoft.com/office/drawing/2014/main" id="{2ACB209D-9105-4E0C-9C25-C58BEFD38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392650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297</xdr:row>
      <xdr:rowOff>0</xdr:rowOff>
    </xdr:from>
    <xdr:to>
      <xdr:col>7</xdr:col>
      <xdr:colOff>142875</xdr:colOff>
      <xdr:row>297</xdr:row>
      <xdr:rowOff>142875</xdr:rowOff>
    </xdr:to>
    <xdr:pic>
      <xdr:nvPicPr>
        <xdr:cNvPr id="583" name="Picture 582" descr="Borussia Mönchengladbach">
          <a:hlinkClick xmlns:r="http://schemas.openxmlformats.org/officeDocument/2006/relationships" r:id="rId198"/>
          <a:extLst>
            <a:ext uri="{FF2B5EF4-FFF2-40B4-BE49-F238E27FC236}">
              <a16:creationId xmlns:a16="http://schemas.microsoft.com/office/drawing/2014/main" id="{3A5E93BE-EAC1-4F98-8E9C-AB55406D6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392650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300</xdr:row>
      <xdr:rowOff>0</xdr:rowOff>
    </xdr:from>
    <xdr:to>
      <xdr:col>0</xdr:col>
      <xdr:colOff>161925</xdr:colOff>
      <xdr:row>300</xdr:row>
      <xdr:rowOff>161925</xdr:rowOff>
    </xdr:to>
    <xdr:pic>
      <xdr:nvPicPr>
        <xdr:cNvPr id="584" name="Picture 583" descr="Bundesliga">
          <a:extLst>
            <a:ext uri="{FF2B5EF4-FFF2-40B4-BE49-F238E27FC236}">
              <a16:creationId xmlns:a16="http://schemas.microsoft.com/office/drawing/2014/main" id="{5CEB47FA-4BB0-481B-813B-8F3B53D19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03985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300</xdr:row>
      <xdr:rowOff>0</xdr:rowOff>
    </xdr:from>
    <xdr:to>
      <xdr:col>5</xdr:col>
      <xdr:colOff>142875</xdr:colOff>
      <xdr:row>300</xdr:row>
      <xdr:rowOff>142875</xdr:rowOff>
    </xdr:to>
    <xdr:pic>
      <xdr:nvPicPr>
        <xdr:cNvPr id="585" name="Picture 584" descr="Bayern Monachium">
          <a:hlinkClick xmlns:r="http://schemas.openxmlformats.org/officeDocument/2006/relationships" r:id="rId184"/>
          <a:extLst>
            <a:ext uri="{FF2B5EF4-FFF2-40B4-BE49-F238E27FC236}">
              <a16:creationId xmlns:a16="http://schemas.microsoft.com/office/drawing/2014/main" id="{9E339FFA-9774-4D7B-A4B6-D16D14D92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403985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142875</xdr:colOff>
      <xdr:row>300</xdr:row>
      <xdr:rowOff>142875</xdr:rowOff>
    </xdr:to>
    <xdr:pic>
      <xdr:nvPicPr>
        <xdr:cNvPr id="586" name="Picture 585" descr="SC Freiburg">
          <a:hlinkClick xmlns:r="http://schemas.openxmlformats.org/officeDocument/2006/relationships" r:id="rId199"/>
          <a:extLst>
            <a:ext uri="{FF2B5EF4-FFF2-40B4-BE49-F238E27FC236}">
              <a16:creationId xmlns:a16="http://schemas.microsoft.com/office/drawing/2014/main" id="{0C045222-7986-46C1-8730-7E9CD248C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403985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161925</xdr:colOff>
      <xdr:row>1</xdr:row>
      <xdr:rowOff>161925</xdr:rowOff>
    </xdr:to>
    <xdr:pic>
      <xdr:nvPicPr>
        <xdr:cNvPr id="2" name="Picture 1" descr="Bundesliga">
          <a:extLst>
            <a:ext uri="{FF2B5EF4-FFF2-40B4-BE49-F238E27FC236}">
              <a16:creationId xmlns:a16="http://schemas.microsoft.com/office/drawing/2014/main" id="{6857FC21-F77D-40A3-944B-314B46935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142875</xdr:colOff>
      <xdr:row>1</xdr:row>
      <xdr:rowOff>142875</xdr:rowOff>
    </xdr:to>
    <xdr:pic>
      <xdr:nvPicPr>
        <xdr:cNvPr id="3" name="Picture 2" descr="Bayern Monachium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CC935DE-78C6-44EB-99E5-870BDBA8A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6667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142875</xdr:colOff>
      <xdr:row>1</xdr:row>
      <xdr:rowOff>142875</xdr:rowOff>
    </xdr:to>
    <xdr:pic>
      <xdr:nvPicPr>
        <xdr:cNvPr id="4" name="Picture 3" descr="FC Schalke 0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C7B5504-624A-4F5A-8D9C-4CB0F724B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6667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161925</xdr:colOff>
      <xdr:row>2</xdr:row>
      <xdr:rowOff>161925</xdr:rowOff>
    </xdr:to>
    <xdr:pic>
      <xdr:nvPicPr>
        <xdr:cNvPr id="5" name="Picture 4" descr="Bundesliga">
          <a:extLst>
            <a:ext uri="{FF2B5EF4-FFF2-40B4-BE49-F238E27FC236}">
              <a16:creationId xmlns:a16="http://schemas.microsoft.com/office/drawing/2014/main" id="{4441C5D8-0022-47A3-8590-A49B51532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477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2</xdr:row>
      <xdr:rowOff>142875</xdr:rowOff>
    </xdr:to>
    <xdr:pic>
      <xdr:nvPicPr>
        <xdr:cNvPr id="6" name="Picture 5" descr="Bayern Monachium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662021A-6891-42D0-8FB7-5CF1404C5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2477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142875</xdr:colOff>
      <xdr:row>2</xdr:row>
      <xdr:rowOff>142875</xdr:rowOff>
    </xdr:to>
    <xdr:pic>
      <xdr:nvPicPr>
        <xdr:cNvPr id="7" name="Picture 6" descr="SC Paderborn 0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DF24E77-8EA8-4A6E-A5B4-B47B99BAC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2477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161925</xdr:rowOff>
    </xdr:to>
    <xdr:pic>
      <xdr:nvPicPr>
        <xdr:cNvPr id="8" name="Picture 7" descr="Bundesliga">
          <a:extLst>
            <a:ext uri="{FF2B5EF4-FFF2-40B4-BE49-F238E27FC236}">
              <a16:creationId xmlns:a16="http://schemas.microsoft.com/office/drawing/2014/main" id="{8E4978EE-250E-435C-B138-43D14E93A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288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142875</xdr:colOff>
      <xdr:row>3</xdr:row>
      <xdr:rowOff>142875</xdr:rowOff>
    </xdr:to>
    <xdr:pic>
      <xdr:nvPicPr>
        <xdr:cNvPr id="9" name="Picture 8" descr="Bayern Monachium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9F6C885-4129-4839-B87E-EF82768DF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8288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142875</xdr:colOff>
      <xdr:row>3</xdr:row>
      <xdr:rowOff>142875</xdr:rowOff>
    </xdr:to>
    <xdr:pic>
      <xdr:nvPicPr>
        <xdr:cNvPr id="10" name="Picture 9" descr="Hannover 96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62C20C6B-1849-4333-87A8-9BA4600E1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8288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161925</xdr:colOff>
      <xdr:row>5</xdr:row>
      <xdr:rowOff>161925</xdr:rowOff>
    </xdr:to>
    <xdr:pic>
      <xdr:nvPicPr>
        <xdr:cNvPr id="11" name="Picture 10" descr="Bundesliga">
          <a:extLst>
            <a:ext uri="{FF2B5EF4-FFF2-40B4-BE49-F238E27FC236}">
              <a16:creationId xmlns:a16="http://schemas.microsoft.com/office/drawing/2014/main" id="{5686061A-B4EB-403A-8EF5-FF622AF5C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6225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142875</xdr:colOff>
      <xdr:row>5</xdr:row>
      <xdr:rowOff>142875</xdr:rowOff>
    </xdr:to>
    <xdr:pic>
      <xdr:nvPicPr>
        <xdr:cNvPr id="12" name="Picture 11" descr="Bayern Monachium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96D70B4-8D4E-456A-A959-9F8A5D941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27622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142875</xdr:colOff>
      <xdr:row>5</xdr:row>
      <xdr:rowOff>142875</xdr:rowOff>
    </xdr:to>
    <xdr:pic>
      <xdr:nvPicPr>
        <xdr:cNvPr id="13" name="Picture 12" descr="Borussia Dortmund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528CD3E6-44E6-4105-B598-D8473E2A0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27622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161925</xdr:colOff>
      <xdr:row>6</xdr:row>
      <xdr:rowOff>161925</xdr:rowOff>
    </xdr:to>
    <xdr:pic>
      <xdr:nvPicPr>
        <xdr:cNvPr id="14" name="Picture 13" descr="Bundesliga">
          <a:extLst>
            <a:ext uri="{FF2B5EF4-FFF2-40B4-BE49-F238E27FC236}">
              <a16:creationId xmlns:a16="http://schemas.microsoft.com/office/drawing/2014/main" id="{114AC0E2-E867-4C10-9923-B5F525E7A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32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142875</xdr:colOff>
      <xdr:row>6</xdr:row>
      <xdr:rowOff>142875</xdr:rowOff>
    </xdr:to>
    <xdr:pic>
      <xdr:nvPicPr>
        <xdr:cNvPr id="15" name="Picture 14" descr="Bayern Monachium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E60A63F-911C-4DF7-94E2-6AFD790AD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33432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142875</xdr:colOff>
      <xdr:row>6</xdr:row>
      <xdr:rowOff>142875</xdr:rowOff>
    </xdr:to>
    <xdr:pic>
      <xdr:nvPicPr>
        <xdr:cNvPr id="16" name="Picture 15" descr="TSG 1899 Hoffenheim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DB349286-24E3-405D-AAF7-495A17178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33432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161925</xdr:colOff>
      <xdr:row>7</xdr:row>
      <xdr:rowOff>161925</xdr:rowOff>
    </xdr:to>
    <xdr:pic>
      <xdr:nvPicPr>
        <xdr:cNvPr id="17" name="Picture 16" descr="Bundesliga">
          <a:extLst>
            <a:ext uri="{FF2B5EF4-FFF2-40B4-BE49-F238E27FC236}">
              <a16:creationId xmlns:a16="http://schemas.microsoft.com/office/drawing/2014/main" id="{AAB34707-6892-4255-8603-4826DFF91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338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142875</xdr:colOff>
      <xdr:row>7</xdr:row>
      <xdr:rowOff>142875</xdr:rowOff>
    </xdr:to>
    <xdr:pic>
      <xdr:nvPicPr>
        <xdr:cNvPr id="18" name="Picture 17" descr="Bayern Monachium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B36C307-5946-4826-90BF-0A9323DED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37338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142875</xdr:colOff>
      <xdr:row>7</xdr:row>
      <xdr:rowOff>142875</xdr:rowOff>
    </xdr:to>
    <xdr:pic>
      <xdr:nvPicPr>
        <xdr:cNvPr id="19" name="Picture 18" descr="FC Augsburg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BFDEB12E-9BE7-407A-A990-B6E7F6F48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37338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161925</xdr:colOff>
      <xdr:row>8</xdr:row>
      <xdr:rowOff>161925</xdr:rowOff>
    </xdr:to>
    <xdr:pic>
      <xdr:nvPicPr>
        <xdr:cNvPr id="20" name="Picture 19" descr="Bundesliga">
          <a:extLst>
            <a:ext uri="{FF2B5EF4-FFF2-40B4-BE49-F238E27FC236}">
              <a16:creationId xmlns:a16="http://schemas.microsoft.com/office/drawing/2014/main" id="{36F7BD84-CE85-478E-9C18-211597E22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148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142875</xdr:colOff>
      <xdr:row>8</xdr:row>
      <xdr:rowOff>142875</xdr:rowOff>
    </xdr:to>
    <xdr:pic>
      <xdr:nvPicPr>
        <xdr:cNvPr id="21" name="Picture 20" descr="Bayern Monachium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85337B3-F701-4F70-9351-4492090B2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43148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142875</xdr:colOff>
      <xdr:row>8</xdr:row>
      <xdr:rowOff>142875</xdr:rowOff>
    </xdr:to>
    <xdr:pic>
      <xdr:nvPicPr>
        <xdr:cNvPr id="22" name="Picture 21" descr="Hamburger SV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53B76859-369A-4C47-9D53-57743F6E7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43148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161925</xdr:colOff>
      <xdr:row>9</xdr:row>
      <xdr:rowOff>161925</xdr:rowOff>
    </xdr:to>
    <xdr:pic>
      <xdr:nvPicPr>
        <xdr:cNvPr id="23" name="Picture 22" descr="Bundesliga">
          <a:extLst>
            <a:ext uri="{FF2B5EF4-FFF2-40B4-BE49-F238E27FC236}">
              <a16:creationId xmlns:a16="http://schemas.microsoft.com/office/drawing/2014/main" id="{8E796D68-22AD-458A-8717-11DB1DC3E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8155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142875</xdr:colOff>
      <xdr:row>9</xdr:row>
      <xdr:rowOff>142875</xdr:rowOff>
    </xdr:to>
    <xdr:pic>
      <xdr:nvPicPr>
        <xdr:cNvPr id="24" name="Picture 23" descr="Bayern Monachium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8D6CA3F-1C35-4CC4-9992-18CD9074E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47815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142875</xdr:colOff>
      <xdr:row>9</xdr:row>
      <xdr:rowOff>142875</xdr:rowOff>
    </xdr:to>
    <xdr:pic>
      <xdr:nvPicPr>
        <xdr:cNvPr id="25" name="Picture 24" descr="SC Paderborn 0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FE15437-FB50-41DB-B091-0477DF711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47815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161925</xdr:colOff>
      <xdr:row>11</xdr:row>
      <xdr:rowOff>161925</xdr:rowOff>
    </xdr:to>
    <xdr:pic>
      <xdr:nvPicPr>
        <xdr:cNvPr id="26" name="Picture 25" descr="Bundesliga">
          <a:extLst>
            <a:ext uri="{FF2B5EF4-FFF2-40B4-BE49-F238E27FC236}">
              <a16:creationId xmlns:a16="http://schemas.microsoft.com/office/drawing/2014/main" id="{3235D1D0-9E65-4C2D-A10B-0C1E46CB7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142875</xdr:colOff>
      <xdr:row>11</xdr:row>
      <xdr:rowOff>142875</xdr:rowOff>
    </xdr:to>
    <xdr:pic>
      <xdr:nvPicPr>
        <xdr:cNvPr id="27" name="Picture 26" descr="Bayern Monachium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D7DAE67-FE9F-4999-9F5C-BFBE01262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58293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142875</xdr:colOff>
      <xdr:row>11</xdr:row>
      <xdr:rowOff>142875</xdr:rowOff>
    </xdr:to>
    <xdr:pic>
      <xdr:nvPicPr>
        <xdr:cNvPr id="28" name="Picture 27" descr="1.FC Köln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101BDE2F-FAA5-426E-9078-4C6B9A384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58293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161925</xdr:colOff>
      <xdr:row>12</xdr:row>
      <xdr:rowOff>161925</xdr:rowOff>
    </xdr:to>
    <xdr:pic>
      <xdr:nvPicPr>
        <xdr:cNvPr id="29" name="Picture 28" descr="Bundesliga">
          <a:extLst>
            <a:ext uri="{FF2B5EF4-FFF2-40B4-BE49-F238E27FC236}">
              <a16:creationId xmlns:a16="http://schemas.microsoft.com/office/drawing/2014/main" id="{088CC1DF-EB3B-4BAB-82EE-A1A71EB97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198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142875</xdr:colOff>
      <xdr:row>12</xdr:row>
      <xdr:rowOff>142875</xdr:rowOff>
    </xdr:to>
    <xdr:pic>
      <xdr:nvPicPr>
        <xdr:cNvPr id="30" name="Picture 29" descr="Bayern Monachium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9DBC4FB-BFB6-4AC2-992A-42ECAB8B6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62198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142875</xdr:colOff>
      <xdr:row>12</xdr:row>
      <xdr:rowOff>142875</xdr:rowOff>
    </xdr:to>
    <xdr:pic>
      <xdr:nvPicPr>
        <xdr:cNvPr id="31" name="Picture 30" descr="SV Werder Bremen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90D6F93A-6795-4892-AFEC-2F1F8B216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62198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161925</xdr:colOff>
      <xdr:row>14</xdr:row>
      <xdr:rowOff>161925</xdr:rowOff>
    </xdr:to>
    <xdr:pic>
      <xdr:nvPicPr>
        <xdr:cNvPr id="32" name="Picture 31" descr="Bundesliga">
          <a:extLst>
            <a:ext uri="{FF2B5EF4-FFF2-40B4-BE49-F238E27FC236}">
              <a16:creationId xmlns:a16="http://schemas.microsoft.com/office/drawing/2014/main" id="{8CA9E9AF-40BC-4CD2-BA99-1B93B2414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675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142875</xdr:colOff>
      <xdr:row>14</xdr:row>
      <xdr:rowOff>142875</xdr:rowOff>
    </xdr:to>
    <xdr:pic>
      <xdr:nvPicPr>
        <xdr:cNvPr id="33" name="Picture 32" descr="Bayern Monachium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AE86A6D-D269-4BAC-9E70-EFF65B4AA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72675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142875</xdr:colOff>
      <xdr:row>14</xdr:row>
      <xdr:rowOff>142875</xdr:rowOff>
    </xdr:to>
    <xdr:pic>
      <xdr:nvPicPr>
        <xdr:cNvPr id="34" name="Picture 33" descr="Borussia Dortmund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60EC74DE-3BF4-4C70-8BFC-972A2A9D4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72675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161925</xdr:colOff>
      <xdr:row>15</xdr:row>
      <xdr:rowOff>161925</xdr:rowOff>
    </xdr:to>
    <xdr:pic>
      <xdr:nvPicPr>
        <xdr:cNvPr id="35" name="Picture 34" descr="Bundesliga">
          <a:extLst>
            <a:ext uri="{FF2B5EF4-FFF2-40B4-BE49-F238E27FC236}">
              <a16:creationId xmlns:a16="http://schemas.microsoft.com/office/drawing/2014/main" id="{FE254C95-97E5-4F41-B8F6-81ECF621F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486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142875</xdr:colOff>
      <xdr:row>15</xdr:row>
      <xdr:rowOff>142875</xdr:rowOff>
    </xdr:to>
    <xdr:pic>
      <xdr:nvPicPr>
        <xdr:cNvPr id="36" name="Picture 35" descr="Bayern Monachium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EC34A3B-22BC-4E1D-A24B-4F10E2244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78486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142875</xdr:colOff>
      <xdr:row>15</xdr:row>
      <xdr:rowOff>142875</xdr:rowOff>
    </xdr:to>
    <xdr:pic>
      <xdr:nvPicPr>
        <xdr:cNvPr id="37" name="Picture 36" descr="Eintracht Frankfurt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AA2F19A3-ACEF-4481-B49F-91BAF397B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78486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161925</xdr:colOff>
      <xdr:row>17</xdr:row>
      <xdr:rowOff>161925</xdr:rowOff>
    </xdr:to>
    <xdr:pic>
      <xdr:nvPicPr>
        <xdr:cNvPr id="38" name="Picture 37" descr="Bundesliga">
          <a:extLst>
            <a:ext uri="{FF2B5EF4-FFF2-40B4-BE49-F238E27FC236}">
              <a16:creationId xmlns:a16="http://schemas.microsoft.com/office/drawing/2014/main" id="{CA04AF8F-58E2-4257-8F16-511A231E4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2015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142875</xdr:colOff>
      <xdr:row>17</xdr:row>
      <xdr:rowOff>142875</xdr:rowOff>
    </xdr:to>
    <xdr:pic>
      <xdr:nvPicPr>
        <xdr:cNvPr id="39" name="Picture 38" descr="Bayern Monachium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25ACA18-3B0F-4858-89F5-D7632FD96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88201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142875</xdr:colOff>
      <xdr:row>17</xdr:row>
      <xdr:rowOff>142875</xdr:rowOff>
    </xdr:to>
    <xdr:pic>
      <xdr:nvPicPr>
        <xdr:cNvPr id="40" name="Picture 39" descr="1.FSV Mainz 05">
          <a:hlinkClick xmlns:r="http://schemas.openxmlformats.org/officeDocument/2006/relationships" r:id="rId24"/>
          <a:extLst>
            <a:ext uri="{FF2B5EF4-FFF2-40B4-BE49-F238E27FC236}">
              <a16:creationId xmlns:a16="http://schemas.microsoft.com/office/drawing/2014/main" id="{1C2B7B8A-B829-41B1-A167-2F169253A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88201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161925</xdr:colOff>
      <xdr:row>18</xdr:row>
      <xdr:rowOff>161925</xdr:rowOff>
    </xdr:to>
    <xdr:pic>
      <xdr:nvPicPr>
        <xdr:cNvPr id="41" name="Picture 40" descr="Bundesliga">
          <a:extLst>
            <a:ext uri="{FF2B5EF4-FFF2-40B4-BE49-F238E27FC236}">
              <a16:creationId xmlns:a16="http://schemas.microsoft.com/office/drawing/2014/main" id="{8D988252-1F28-4AF2-96D0-05E77D098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012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142875</xdr:colOff>
      <xdr:row>18</xdr:row>
      <xdr:rowOff>142875</xdr:rowOff>
    </xdr:to>
    <xdr:pic>
      <xdr:nvPicPr>
        <xdr:cNvPr id="42" name="Picture 41" descr="Bayern Monachium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59A42175-9C39-4FB1-911F-57DE72ACF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96012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142875</xdr:colOff>
      <xdr:row>18</xdr:row>
      <xdr:rowOff>142875</xdr:rowOff>
    </xdr:to>
    <xdr:pic>
      <xdr:nvPicPr>
        <xdr:cNvPr id="43" name="Picture 42" descr="Hamburger SV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id="{EBD3DA07-A76B-45D0-96A8-3490C27D1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96012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161925</xdr:colOff>
      <xdr:row>19</xdr:row>
      <xdr:rowOff>161925</xdr:rowOff>
    </xdr:to>
    <xdr:pic>
      <xdr:nvPicPr>
        <xdr:cNvPr id="44" name="Picture 43" descr="Bundesliga">
          <a:extLst>
            <a:ext uri="{FF2B5EF4-FFF2-40B4-BE49-F238E27FC236}">
              <a16:creationId xmlns:a16="http://schemas.microsoft.com/office/drawing/2014/main" id="{E1C684D1-A9F6-44A4-AB0F-BE965D7E3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679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142875</xdr:colOff>
      <xdr:row>19</xdr:row>
      <xdr:rowOff>142875</xdr:rowOff>
    </xdr:to>
    <xdr:pic>
      <xdr:nvPicPr>
        <xdr:cNvPr id="45" name="Picture 44" descr="Bayern Monachium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77989401-1BC5-4149-A19C-F5D769CC2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0067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142875</xdr:colOff>
      <xdr:row>19</xdr:row>
      <xdr:rowOff>142875</xdr:rowOff>
    </xdr:to>
    <xdr:pic>
      <xdr:nvPicPr>
        <xdr:cNvPr id="46" name="Picture 45" descr="TSG 1899 Hoffenheim">
          <a:hlinkClick xmlns:r="http://schemas.openxmlformats.org/officeDocument/2006/relationships" r:id="rId28"/>
          <a:extLst>
            <a:ext uri="{FF2B5EF4-FFF2-40B4-BE49-F238E27FC236}">
              <a16:creationId xmlns:a16="http://schemas.microsoft.com/office/drawing/2014/main" id="{F19A8908-679D-44A1-A920-73B87FF88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0067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161925</xdr:colOff>
      <xdr:row>20</xdr:row>
      <xdr:rowOff>161925</xdr:rowOff>
    </xdr:to>
    <xdr:pic>
      <xdr:nvPicPr>
        <xdr:cNvPr id="47" name="Picture 46" descr="Bundesliga">
          <a:extLst>
            <a:ext uri="{FF2B5EF4-FFF2-40B4-BE49-F238E27FC236}">
              <a16:creationId xmlns:a16="http://schemas.microsoft.com/office/drawing/2014/main" id="{07C3AE09-AEF2-4538-8F11-DFE6C7942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4895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142875</xdr:colOff>
      <xdr:row>20</xdr:row>
      <xdr:rowOff>142875</xdr:rowOff>
    </xdr:to>
    <xdr:pic>
      <xdr:nvPicPr>
        <xdr:cNvPr id="48" name="Picture 47" descr="Bayern Monachium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DE8FD264-2F80-4452-8CA7-BD5B92EC9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06489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142875</xdr:colOff>
      <xdr:row>20</xdr:row>
      <xdr:rowOff>142875</xdr:rowOff>
    </xdr:to>
    <xdr:pic>
      <xdr:nvPicPr>
        <xdr:cNvPr id="49" name="Picture 48" descr="FC Augsburg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id="{F45E6575-B2D9-4D65-AB14-8E807A2A3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06489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161925</xdr:colOff>
      <xdr:row>21</xdr:row>
      <xdr:rowOff>161925</xdr:rowOff>
    </xdr:to>
    <xdr:pic>
      <xdr:nvPicPr>
        <xdr:cNvPr id="50" name="Picture 49" descr="Bundesliga">
          <a:extLst>
            <a:ext uri="{FF2B5EF4-FFF2-40B4-BE49-F238E27FC236}">
              <a16:creationId xmlns:a16="http://schemas.microsoft.com/office/drawing/2014/main" id="{316B1582-4CA8-4EF1-80DC-7BD354755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142875</xdr:colOff>
      <xdr:row>21</xdr:row>
      <xdr:rowOff>142875</xdr:rowOff>
    </xdr:to>
    <xdr:pic>
      <xdr:nvPicPr>
        <xdr:cNvPr id="51" name="Picture 50" descr="Bayern Monachium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DAE8ED39-3CE7-41DD-A4EC-5AC1E753E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12299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142875</xdr:colOff>
      <xdr:row>21</xdr:row>
      <xdr:rowOff>142875</xdr:rowOff>
    </xdr:to>
    <xdr:pic>
      <xdr:nvPicPr>
        <xdr:cNvPr id="52" name="Picture 51" descr="VfL Wolfsburg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id="{9C877083-E8D3-4396-997C-50751DF40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12299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161925</xdr:colOff>
      <xdr:row>26</xdr:row>
      <xdr:rowOff>161925</xdr:rowOff>
    </xdr:to>
    <xdr:pic>
      <xdr:nvPicPr>
        <xdr:cNvPr id="53" name="Picture 52" descr="Bundesliga">
          <a:extLst>
            <a:ext uri="{FF2B5EF4-FFF2-40B4-BE49-F238E27FC236}">
              <a16:creationId xmlns:a16="http://schemas.microsoft.com/office/drawing/2014/main" id="{53745397-DB63-47A0-8714-BF7892B24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350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142875</xdr:colOff>
      <xdr:row>26</xdr:row>
      <xdr:rowOff>142875</xdr:rowOff>
    </xdr:to>
    <xdr:pic>
      <xdr:nvPicPr>
        <xdr:cNvPr id="54" name="Picture 53" descr="Bayern Monachium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9EDF9DFA-7EAA-4996-8528-45CB10B77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33350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142875</xdr:colOff>
      <xdr:row>26</xdr:row>
      <xdr:rowOff>142875</xdr:rowOff>
    </xdr:to>
    <xdr:pic>
      <xdr:nvPicPr>
        <xdr:cNvPr id="55" name="Picture 54" descr="1.FSV Mainz 05">
          <a:hlinkClick xmlns:r="http://schemas.openxmlformats.org/officeDocument/2006/relationships" r:id="rId32"/>
          <a:extLst>
            <a:ext uri="{FF2B5EF4-FFF2-40B4-BE49-F238E27FC236}">
              <a16:creationId xmlns:a16="http://schemas.microsoft.com/office/drawing/2014/main" id="{682A2A5B-4248-447A-AD5B-15541E404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33350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161925</xdr:colOff>
      <xdr:row>28</xdr:row>
      <xdr:rowOff>161925</xdr:rowOff>
    </xdr:to>
    <xdr:pic>
      <xdr:nvPicPr>
        <xdr:cNvPr id="56" name="Picture 55" descr="Bundesliga">
          <a:extLst>
            <a:ext uri="{FF2B5EF4-FFF2-40B4-BE49-F238E27FC236}">
              <a16:creationId xmlns:a16="http://schemas.microsoft.com/office/drawing/2014/main" id="{A5DA1DA7-69BA-4660-A46B-F24A48D51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30655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142875</xdr:colOff>
      <xdr:row>28</xdr:row>
      <xdr:rowOff>142875</xdr:rowOff>
    </xdr:to>
    <xdr:pic>
      <xdr:nvPicPr>
        <xdr:cNvPr id="57" name="Picture 56" descr="Bayern Monachium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43D74BC1-268A-4EAD-B594-646E04D8E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43065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142875</xdr:colOff>
      <xdr:row>28</xdr:row>
      <xdr:rowOff>142875</xdr:rowOff>
    </xdr:to>
    <xdr:pic>
      <xdr:nvPicPr>
        <xdr:cNvPr id="58" name="Picture 57" descr="Borussia Dortmund">
          <a:hlinkClick xmlns:r="http://schemas.openxmlformats.org/officeDocument/2006/relationships" r:id="rId33"/>
          <a:extLst>
            <a:ext uri="{FF2B5EF4-FFF2-40B4-BE49-F238E27FC236}">
              <a16:creationId xmlns:a16="http://schemas.microsoft.com/office/drawing/2014/main" id="{1217A2B9-4B7C-43ED-8196-5B600770F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43065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161925</xdr:colOff>
      <xdr:row>30</xdr:row>
      <xdr:rowOff>161925</xdr:rowOff>
    </xdr:to>
    <xdr:pic>
      <xdr:nvPicPr>
        <xdr:cNvPr id="59" name="Picture 58" descr="Bundesliga">
          <a:extLst>
            <a:ext uri="{FF2B5EF4-FFF2-40B4-BE49-F238E27FC236}">
              <a16:creationId xmlns:a16="http://schemas.microsoft.com/office/drawing/2014/main" id="{C3C11633-981F-4994-826F-F6B322B13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781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142875</xdr:colOff>
      <xdr:row>30</xdr:row>
      <xdr:rowOff>142875</xdr:rowOff>
    </xdr:to>
    <xdr:pic>
      <xdr:nvPicPr>
        <xdr:cNvPr id="60" name="Picture 59" descr="Bayern Monachium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078D984B-42C0-4B0E-835F-B82A81836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52781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142875</xdr:colOff>
      <xdr:row>30</xdr:row>
      <xdr:rowOff>142875</xdr:rowOff>
    </xdr:to>
    <xdr:pic>
      <xdr:nvPicPr>
        <xdr:cNvPr id="61" name="Picture 60" descr="1.FC Köln">
          <a:hlinkClick xmlns:r="http://schemas.openxmlformats.org/officeDocument/2006/relationships" r:id="rId34"/>
          <a:extLst>
            <a:ext uri="{FF2B5EF4-FFF2-40B4-BE49-F238E27FC236}">
              <a16:creationId xmlns:a16="http://schemas.microsoft.com/office/drawing/2014/main" id="{424D69B4-6B42-473C-B832-3633C2DC0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52781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161925</xdr:colOff>
      <xdr:row>31</xdr:row>
      <xdr:rowOff>161925</xdr:rowOff>
    </xdr:to>
    <xdr:pic>
      <xdr:nvPicPr>
        <xdr:cNvPr id="62" name="Picture 61" descr="Bundesliga">
          <a:extLst>
            <a:ext uri="{FF2B5EF4-FFF2-40B4-BE49-F238E27FC236}">
              <a16:creationId xmlns:a16="http://schemas.microsoft.com/office/drawing/2014/main" id="{88FF7861-E8AB-41E4-995B-2709A727A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686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142875</xdr:colOff>
      <xdr:row>31</xdr:row>
      <xdr:rowOff>142875</xdr:rowOff>
    </xdr:to>
    <xdr:pic>
      <xdr:nvPicPr>
        <xdr:cNvPr id="63" name="Picture 62" descr="Bayern Monachium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84F4B1DD-E027-49E1-A26A-C5B230A96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56686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142875</xdr:colOff>
      <xdr:row>31</xdr:row>
      <xdr:rowOff>142875</xdr:rowOff>
    </xdr:to>
    <xdr:pic>
      <xdr:nvPicPr>
        <xdr:cNvPr id="64" name="Picture 63" descr="VfB Stuttgart">
          <a:hlinkClick xmlns:r="http://schemas.openxmlformats.org/officeDocument/2006/relationships" r:id="rId35"/>
          <a:extLst>
            <a:ext uri="{FF2B5EF4-FFF2-40B4-BE49-F238E27FC236}">
              <a16:creationId xmlns:a16="http://schemas.microsoft.com/office/drawing/2014/main" id="{FC5B2BC8-EE41-4373-BF20-F1FB1C956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56686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161925</xdr:colOff>
      <xdr:row>32</xdr:row>
      <xdr:rowOff>161925</xdr:rowOff>
    </xdr:to>
    <xdr:pic>
      <xdr:nvPicPr>
        <xdr:cNvPr id="65" name="Picture 64" descr="Bundesliga">
          <a:extLst>
            <a:ext uri="{FF2B5EF4-FFF2-40B4-BE49-F238E27FC236}">
              <a16:creationId xmlns:a16="http://schemas.microsoft.com/office/drawing/2014/main" id="{903DB9BA-7AAD-4044-9EB3-0A38319C6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3535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142875</xdr:colOff>
      <xdr:row>32</xdr:row>
      <xdr:rowOff>142875</xdr:rowOff>
    </xdr:to>
    <xdr:pic>
      <xdr:nvPicPr>
        <xdr:cNvPr id="66" name="Picture 65" descr="Bayern Monachium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55360522-1E4F-43FC-A598-092925BA6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61353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142875</xdr:colOff>
      <xdr:row>32</xdr:row>
      <xdr:rowOff>142875</xdr:rowOff>
    </xdr:to>
    <xdr:pic>
      <xdr:nvPicPr>
        <xdr:cNvPr id="67" name="Picture 66" descr="FC Ingolstadt 04">
          <a:hlinkClick xmlns:r="http://schemas.openxmlformats.org/officeDocument/2006/relationships" r:id="rId37"/>
          <a:extLst>
            <a:ext uri="{FF2B5EF4-FFF2-40B4-BE49-F238E27FC236}">
              <a16:creationId xmlns:a16="http://schemas.microsoft.com/office/drawing/2014/main" id="{F5D96A5E-62CE-4C38-95B2-B55077C73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61353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161925</xdr:colOff>
      <xdr:row>33</xdr:row>
      <xdr:rowOff>161925</xdr:rowOff>
    </xdr:to>
    <xdr:pic>
      <xdr:nvPicPr>
        <xdr:cNvPr id="68" name="Picture 67" descr="Bundesliga">
          <a:extLst>
            <a:ext uri="{FF2B5EF4-FFF2-40B4-BE49-F238E27FC236}">
              <a16:creationId xmlns:a16="http://schemas.microsoft.com/office/drawing/2014/main" id="{F315CC25-D93B-4A75-B3E4-08A8798C0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7163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142875</xdr:colOff>
      <xdr:row>33</xdr:row>
      <xdr:rowOff>142875</xdr:rowOff>
    </xdr:to>
    <xdr:pic>
      <xdr:nvPicPr>
        <xdr:cNvPr id="69" name="Picture 68" descr="Bayern Monachium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709844E0-8585-4949-80D9-513D8285F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67163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142875</xdr:colOff>
      <xdr:row>33</xdr:row>
      <xdr:rowOff>142875</xdr:rowOff>
    </xdr:to>
    <xdr:pic>
      <xdr:nvPicPr>
        <xdr:cNvPr id="70" name="Picture 69" descr="Hamburger SV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id="{B05C0229-8C42-42B3-A9FE-5F918E7AE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67163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161925</xdr:colOff>
      <xdr:row>35</xdr:row>
      <xdr:rowOff>161925</xdr:rowOff>
    </xdr:to>
    <xdr:pic>
      <xdr:nvPicPr>
        <xdr:cNvPr id="71" name="Picture 70" descr="Bundesliga">
          <a:extLst>
            <a:ext uri="{FF2B5EF4-FFF2-40B4-BE49-F238E27FC236}">
              <a16:creationId xmlns:a16="http://schemas.microsoft.com/office/drawing/2014/main" id="{011DBFA8-2911-4672-8492-9ADAEA12C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736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142875</xdr:colOff>
      <xdr:row>35</xdr:row>
      <xdr:rowOff>142875</xdr:rowOff>
    </xdr:to>
    <xdr:pic>
      <xdr:nvPicPr>
        <xdr:cNvPr id="72" name="Picture 71" descr="Bayern Monachium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C254B08C-E033-43E1-A531-7F4CC4618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75736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142875</xdr:colOff>
      <xdr:row>35</xdr:row>
      <xdr:rowOff>142875</xdr:rowOff>
    </xdr:to>
    <xdr:pic>
      <xdr:nvPicPr>
        <xdr:cNvPr id="73" name="Picture 72" descr="TSG 1899 Hoffenheim">
          <a:hlinkClick xmlns:r="http://schemas.openxmlformats.org/officeDocument/2006/relationships" r:id="rId28"/>
          <a:extLst>
            <a:ext uri="{FF2B5EF4-FFF2-40B4-BE49-F238E27FC236}">
              <a16:creationId xmlns:a16="http://schemas.microsoft.com/office/drawing/2014/main" id="{E2C16930-79E3-44C9-ADD3-2DD5FDE59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75736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161925</xdr:colOff>
      <xdr:row>37</xdr:row>
      <xdr:rowOff>161925</xdr:rowOff>
    </xdr:to>
    <xdr:pic>
      <xdr:nvPicPr>
        <xdr:cNvPr id="74" name="Picture 73" descr="Bundesliga">
          <a:extLst>
            <a:ext uri="{FF2B5EF4-FFF2-40B4-BE49-F238E27FC236}">
              <a16:creationId xmlns:a16="http://schemas.microsoft.com/office/drawing/2014/main" id="{575A5936-F2AB-470F-B788-A1C9E8658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6213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142875</xdr:colOff>
      <xdr:row>37</xdr:row>
      <xdr:rowOff>142875</xdr:rowOff>
    </xdr:to>
    <xdr:pic>
      <xdr:nvPicPr>
        <xdr:cNvPr id="75" name="Picture 74" descr="Bayern Monachium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1F01B459-2CDD-4B43-8D92-336E8A158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86213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142875</xdr:colOff>
      <xdr:row>37</xdr:row>
      <xdr:rowOff>142875</xdr:rowOff>
    </xdr:to>
    <xdr:pic>
      <xdr:nvPicPr>
        <xdr:cNvPr id="76" name="Picture 75" descr="FC Augsburg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id="{8122D7FF-C383-4F20-9E1C-87B13F0BD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86213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161925</xdr:colOff>
      <xdr:row>39</xdr:row>
      <xdr:rowOff>161925</xdr:rowOff>
    </xdr:to>
    <xdr:pic>
      <xdr:nvPicPr>
        <xdr:cNvPr id="77" name="Picture 76" descr="Bundesliga">
          <a:extLst>
            <a:ext uri="{FF2B5EF4-FFF2-40B4-BE49-F238E27FC236}">
              <a16:creationId xmlns:a16="http://schemas.microsoft.com/office/drawing/2014/main" id="{A14A98EF-0D4F-46CF-9C96-4FF4AB3F1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6691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142875</xdr:colOff>
      <xdr:row>39</xdr:row>
      <xdr:rowOff>142875</xdr:rowOff>
    </xdr:to>
    <xdr:pic>
      <xdr:nvPicPr>
        <xdr:cNvPr id="78" name="Picture 77" descr="Bayern Monachium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50D65E1E-336D-403D-A28C-805E5CC31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96691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142875</xdr:colOff>
      <xdr:row>39</xdr:row>
      <xdr:rowOff>142875</xdr:rowOff>
    </xdr:to>
    <xdr:pic>
      <xdr:nvPicPr>
        <xdr:cNvPr id="79" name="Picture 78" descr="SV Darmstadt 98">
          <a:hlinkClick xmlns:r="http://schemas.openxmlformats.org/officeDocument/2006/relationships" r:id="rId39"/>
          <a:extLst>
            <a:ext uri="{FF2B5EF4-FFF2-40B4-BE49-F238E27FC236}">
              <a16:creationId xmlns:a16="http://schemas.microsoft.com/office/drawing/2014/main" id="{2183B55F-1671-41EB-9370-0AE1CDAD1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96691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161925</xdr:colOff>
      <xdr:row>40</xdr:row>
      <xdr:rowOff>161925</xdr:rowOff>
    </xdr:to>
    <xdr:pic>
      <xdr:nvPicPr>
        <xdr:cNvPr id="80" name="Picture 79" descr="Bundesliga">
          <a:extLst>
            <a:ext uri="{FF2B5EF4-FFF2-40B4-BE49-F238E27FC236}">
              <a16:creationId xmlns:a16="http://schemas.microsoft.com/office/drawing/2014/main" id="{0259B758-F819-40DB-84DC-6BBA6F217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44065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142875</xdr:colOff>
      <xdr:row>40</xdr:row>
      <xdr:rowOff>142875</xdr:rowOff>
    </xdr:to>
    <xdr:pic>
      <xdr:nvPicPr>
        <xdr:cNvPr id="81" name="Picture 80" descr="Bayern Monachium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CEFF2A35-28C1-4AE4-AFE5-92130EB49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204406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142875</xdr:colOff>
      <xdr:row>40</xdr:row>
      <xdr:rowOff>142875</xdr:rowOff>
    </xdr:to>
    <xdr:pic>
      <xdr:nvPicPr>
        <xdr:cNvPr id="82" name="Picture 81" descr="VfL Wolfsburg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id="{D28D58EE-5821-4F99-8CBE-174E774E4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204406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161925</xdr:colOff>
      <xdr:row>41</xdr:row>
      <xdr:rowOff>161925</xdr:rowOff>
    </xdr:to>
    <xdr:pic>
      <xdr:nvPicPr>
        <xdr:cNvPr id="83" name="Picture 82" descr="Bundesliga">
          <a:extLst>
            <a:ext uri="{FF2B5EF4-FFF2-40B4-BE49-F238E27FC236}">
              <a16:creationId xmlns:a16="http://schemas.microsoft.com/office/drawing/2014/main" id="{FE0F1F2D-F932-4778-AE4F-DE73B6672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73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142875</xdr:colOff>
      <xdr:row>41</xdr:row>
      <xdr:rowOff>142875</xdr:rowOff>
    </xdr:to>
    <xdr:pic>
      <xdr:nvPicPr>
        <xdr:cNvPr id="84" name="Picture 83" descr="Bayern Monachium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30418BF1-B7B9-476F-8065-6D04D9CD3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209073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142875</xdr:colOff>
      <xdr:row>41</xdr:row>
      <xdr:rowOff>142875</xdr:rowOff>
    </xdr:to>
    <xdr:pic>
      <xdr:nvPicPr>
        <xdr:cNvPr id="85" name="Picture 84" descr="SV Werder Bremen">
          <a:hlinkClick xmlns:r="http://schemas.openxmlformats.org/officeDocument/2006/relationships" r:id="rId41"/>
          <a:extLst>
            <a:ext uri="{FF2B5EF4-FFF2-40B4-BE49-F238E27FC236}">
              <a16:creationId xmlns:a16="http://schemas.microsoft.com/office/drawing/2014/main" id="{726658C0-0D19-4227-8A68-5FCF79BED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209073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161925</xdr:colOff>
      <xdr:row>42</xdr:row>
      <xdr:rowOff>161925</xdr:rowOff>
    </xdr:to>
    <xdr:pic>
      <xdr:nvPicPr>
        <xdr:cNvPr id="86" name="Picture 85" descr="Bundesliga">
          <a:extLst>
            <a:ext uri="{FF2B5EF4-FFF2-40B4-BE49-F238E27FC236}">
              <a16:creationId xmlns:a16="http://schemas.microsoft.com/office/drawing/2014/main" id="{DDA1EBE9-E843-4CFB-AB68-F6F784200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4884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142875</xdr:colOff>
      <xdr:row>42</xdr:row>
      <xdr:rowOff>142875</xdr:rowOff>
    </xdr:to>
    <xdr:pic>
      <xdr:nvPicPr>
        <xdr:cNvPr id="87" name="Picture 86" descr="Bayern Monachium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037F317C-A460-4C89-BBE4-FD803807F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214884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142875</xdr:colOff>
      <xdr:row>42</xdr:row>
      <xdr:rowOff>142875</xdr:rowOff>
    </xdr:to>
    <xdr:pic>
      <xdr:nvPicPr>
        <xdr:cNvPr id="88" name="Picture 87" descr="1.FC Köln">
          <a:hlinkClick xmlns:r="http://schemas.openxmlformats.org/officeDocument/2006/relationships" r:id="rId34"/>
          <a:extLst>
            <a:ext uri="{FF2B5EF4-FFF2-40B4-BE49-F238E27FC236}">
              <a16:creationId xmlns:a16="http://schemas.microsoft.com/office/drawing/2014/main" id="{70AB1489-17E1-4EB2-B416-5143F68BB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214884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161925</xdr:colOff>
      <xdr:row>43</xdr:row>
      <xdr:rowOff>161925</xdr:rowOff>
    </xdr:to>
    <xdr:pic>
      <xdr:nvPicPr>
        <xdr:cNvPr id="89" name="Picture 88" descr="Bundesliga">
          <a:extLst>
            <a:ext uri="{FF2B5EF4-FFF2-40B4-BE49-F238E27FC236}">
              <a16:creationId xmlns:a16="http://schemas.microsoft.com/office/drawing/2014/main" id="{B55B4B92-B8E7-4830-B632-94EE40FA4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551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142875</xdr:colOff>
      <xdr:row>43</xdr:row>
      <xdr:rowOff>142875</xdr:rowOff>
    </xdr:to>
    <xdr:pic>
      <xdr:nvPicPr>
        <xdr:cNvPr id="90" name="Picture 89" descr="Bayern Monachium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3D7D1F3C-B2D8-424E-9417-2758F59B8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219551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142875</xdr:colOff>
      <xdr:row>43</xdr:row>
      <xdr:rowOff>142875</xdr:rowOff>
    </xdr:to>
    <xdr:pic>
      <xdr:nvPicPr>
        <xdr:cNvPr id="91" name="Picture 90" descr="FC Schalke 04">
          <a:hlinkClick xmlns:r="http://schemas.openxmlformats.org/officeDocument/2006/relationships" r:id="rId42"/>
          <a:extLst>
            <a:ext uri="{FF2B5EF4-FFF2-40B4-BE49-F238E27FC236}">
              <a16:creationId xmlns:a16="http://schemas.microsoft.com/office/drawing/2014/main" id="{FCE0C6EF-0295-4F1B-BA80-19A839AF8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219551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161925</xdr:colOff>
      <xdr:row>45</xdr:row>
      <xdr:rowOff>161925</xdr:rowOff>
    </xdr:to>
    <xdr:pic>
      <xdr:nvPicPr>
        <xdr:cNvPr id="92" name="Picture 91" descr="Bundesliga">
          <a:extLst>
            <a:ext uri="{FF2B5EF4-FFF2-40B4-BE49-F238E27FC236}">
              <a16:creationId xmlns:a16="http://schemas.microsoft.com/office/drawing/2014/main" id="{D2A41372-0005-4123-965A-219B65CA8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7361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142875</xdr:colOff>
      <xdr:row>45</xdr:row>
      <xdr:rowOff>142875</xdr:rowOff>
    </xdr:to>
    <xdr:pic>
      <xdr:nvPicPr>
        <xdr:cNvPr id="93" name="Picture 92" descr="Bayern Monachium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A2A24E17-73F1-4710-ADBE-4955034DD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227361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142875</xdr:colOff>
      <xdr:row>45</xdr:row>
      <xdr:rowOff>142875</xdr:rowOff>
    </xdr:to>
    <xdr:pic>
      <xdr:nvPicPr>
        <xdr:cNvPr id="94" name="Picture 93" descr="FC Ingolstadt 04">
          <a:hlinkClick xmlns:r="http://schemas.openxmlformats.org/officeDocument/2006/relationships" r:id="rId37"/>
          <a:extLst>
            <a:ext uri="{FF2B5EF4-FFF2-40B4-BE49-F238E27FC236}">
              <a16:creationId xmlns:a16="http://schemas.microsoft.com/office/drawing/2014/main" id="{5EBE672D-5F76-4DF8-BAB9-0CA45151B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227361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161925</xdr:colOff>
      <xdr:row>47</xdr:row>
      <xdr:rowOff>161925</xdr:rowOff>
    </xdr:to>
    <xdr:pic>
      <xdr:nvPicPr>
        <xdr:cNvPr id="95" name="Picture 94" descr="Bundesliga">
          <a:extLst>
            <a:ext uri="{FF2B5EF4-FFF2-40B4-BE49-F238E27FC236}">
              <a16:creationId xmlns:a16="http://schemas.microsoft.com/office/drawing/2014/main" id="{C9725C3A-154D-470F-B814-B8D3DFE64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7839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142875</xdr:colOff>
      <xdr:row>47</xdr:row>
      <xdr:rowOff>142875</xdr:rowOff>
    </xdr:to>
    <xdr:pic>
      <xdr:nvPicPr>
        <xdr:cNvPr id="96" name="Picture 95" descr="Bayern Monachium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DB90719C-43E6-4A0A-86B5-102D5FDEF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23783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142875</xdr:colOff>
      <xdr:row>47</xdr:row>
      <xdr:rowOff>142875</xdr:rowOff>
    </xdr:to>
    <xdr:pic>
      <xdr:nvPicPr>
        <xdr:cNvPr id="97" name="Picture 96" descr="Hannover 96">
          <a:hlinkClick xmlns:r="http://schemas.openxmlformats.org/officeDocument/2006/relationships" r:id="rId43"/>
          <a:extLst>
            <a:ext uri="{FF2B5EF4-FFF2-40B4-BE49-F238E27FC236}">
              <a16:creationId xmlns:a16="http://schemas.microsoft.com/office/drawing/2014/main" id="{185D756D-1EFA-4757-A718-245F28A3C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23783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161925</xdr:colOff>
      <xdr:row>48</xdr:row>
      <xdr:rowOff>161925</xdr:rowOff>
    </xdr:to>
    <xdr:pic>
      <xdr:nvPicPr>
        <xdr:cNvPr id="98" name="Picture 97" descr="Bundesliga">
          <a:extLst>
            <a:ext uri="{FF2B5EF4-FFF2-40B4-BE49-F238E27FC236}">
              <a16:creationId xmlns:a16="http://schemas.microsoft.com/office/drawing/2014/main" id="{C2122928-7B4D-4EC0-AD3F-21F990916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4506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142875</xdr:colOff>
      <xdr:row>48</xdr:row>
      <xdr:rowOff>142875</xdr:rowOff>
    </xdr:to>
    <xdr:pic>
      <xdr:nvPicPr>
        <xdr:cNvPr id="99" name="Picture 98" descr="Bayern Monachium">
          <a:hlinkClick xmlns:r="http://schemas.openxmlformats.org/officeDocument/2006/relationships" r:id="rId44"/>
          <a:extLst>
            <a:ext uri="{FF2B5EF4-FFF2-40B4-BE49-F238E27FC236}">
              <a16:creationId xmlns:a16="http://schemas.microsoft.com/office/drawing/2014/main" id="{31F725FB-72EA-4A2C-9077-BA6109139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244506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142875</xdr:colOff>
      <xdr:row>48</xdr:row>
      <xdr:rowOff>142875</xdr:rowOff>
    </xdr:to>
    <xdr:pic>
      <xdr:nvPicPr>
        <xdr:cNvPr id="100" name="Picture 99" descr="SV Werder Bremen">
          <a:hlinkClick xmlns:r="http://schemas.openxmlformats.org/officeDocument/2006/relationships" r:id="rId45"/>
          <a:extLst>
            <a:ext uri="{FF2B5EF4-FFF2-40B4-BE49-F238E27FC236}">
              <a16:creationId xmlns:a16="http://schemas.microsoft.com/office/drawing/2014/main" id="{9BFCF651-4793-49CD-BE15-70FCCB2E0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244506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161925</xdr:colOff>
      <xdr:row>51</xdr:row>
      <xdr:rowOff>161925</xdr:rowOff>
    </xdr:to>
    <xdr:pic>
      <xdr:nvPicPr>
        <xdr:cNvPr id="101" name="Picture 100" descr="Bundesliga">
          <a:extLst>
            <a:ext uri="{FF2B5EF4-FFF2-40B4-BE49-F238E27FC236}">
              <a16:creationId xmlns:a16="http://schemas.microsoft.com/office/drawing/2014/main" id="{FE4571E5-7D4F-464A-A58A-8B4967113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69845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142875</xdr:colOff>
      <xdr:row>51</xdr:row>
      <xdr:rowOff>142875</xdr:rowOff>
    </xdr:to>
    <xdr:pic>
      <xdr:nvPicPr>
        <xdr:cNvPr id="102" name="Picture 101" descr="Bayern Monachium">
          <a:hlinkClick xmlns:r="http://schemas.openxmlformats.org/officeDocument/2006/relationships" r:id="rId44"/>
          <a:extLst>
            <a:ext uri="{FF2B5EF4-FFF2-40B4-BE49-F238E27FC236}">
              <a16:creationId xmlns:a16="http://schemas.microsoft.com/office/drawing/2014/main" id="{1158810F-A94A-4FA5-B85D-945A0A18E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256984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142875</xdr:colOff>
      <xdr:row>51</xdr:row>
      <xdr:rowOff>142875</xdr:rowOff>
    </xdr:to>
    <xdr:pic>
      <xdr:nvPicPr>
        <xdr:cNvPr id="103" name="Picture 102" descr="FC Schalke 04">
          <a:hlinkClick xmlns:r="http://schemas.openxmlformats.org/officeDocument/2006/relationships" r:id="rId46"/>
          <a:extLst>
            <a:ext uri="{FF2B5EF4-FFF2-40B4-BE49-F238E27FC236}">
              <a16:creationId xmlns:a16="http://schemas.microsoft.com/office/drawing/2014/main" id="{6BA42A4A-7520-4A71-B344-011C049BB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256984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161925</xdr:colOff>
      <xdr:row>52</xdr:row>
      <xdr:rowOff>161925</xdr:rowOff>
    </xdr:to>
    <xdr:pic>
      <xdr:nvPicPr>
        <xdr:cNvPr id="104" name="Picture 103" descr="Bundesliga">
          <a:extLst>
            <a:ext uri="{FF2B5EF4-FFF2-40B4-BE49-F238E27FC236}">
              <a16:creationId xmlns:a16="http://schemas.microsoft.com/office/drawing/2014/main" id="{313A335F-8DA1-4C62-85F1-0E980161F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794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142875</xdr:colOff>
      <xdr:row>52</xdr:row>
      <xdr:rowOff>142875</xdr:rowOff>
    </xdr:to>
    <xdr:pic>
      <xdr:nvPicPr>
        <xdr:cNvPr id="105" name="Picture 104" descr="Bayern Monachium">
          <a:hlinkClick xmlns:r="http://schemas.openxmlformats.org/officeDocument/2006/relationships" r:id="rId44"/>
          <a:extLst>
            <a:ext uri="{FF2B5EF4-FFF2-40B4-BE49-F238E27FC236}">
              <a16:creationId xmlns:a16="http://schemas.microsoft.com/office/drawing/2014/main" id="{D3F7A4D3-7037-433F-85A4-A402E6C39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262794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52</xdr:row>
      <xdr:rowOff>0</xdr:rowOff>
    </xdr:from>
    <xdr:to>
      <xdr:col>7</xdr:col>
      <xdr:colOff>142875</xdr:colOff>
      <xdr:row>52</xdr:row>
      <xdr:rowOff>142875</xdr:rowOff>
    </xdr:to>
    <xdr:pic>
      <xdr:nvPicPr>
        <xdr:cNvPr id="106" name="Picture 105" descr="FC Ingolstadt 04">
          <a:hlinkClick xmlns:r="http://schemas.openxmlformats.org/officeDocument/2006/relationships" r:id="rId47"/>
          <a:extLst>
            <a:ext uri="{FF2B5EF4-FFF2-40B4-BE49-F238E27FC236}">
              <a16:creationId xmlns:a16="http://schemas.microsoft.com/office/drawing/2014/main" id="{8946FF4F-32CD-4402-9D9C-EADF0117F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262794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161925</xdr:colOff>
      <xdr:row>53</xdr:row>
      <xdr:rowOff>161925</xdr:rowOff>
    </xdr:to>
    <xdr:pic>
      <xdr:nvPicPr>
        <xdr:cNvPr id="107" name="Picture 106" descr="Bundesliga">
          <a:extLst>
            <a:ext uri="{FF2B5EF4-FFF2-40B4-BE49-F238E27FC236}">
              <a16:creationId xmlns:a16="http://schemas.microsoft.com/office/drawing/2014/main" id="{86B0BB46-200D-4D4C-956D-9A70C926D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8605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53</xdr:row>
      <xdr:rowOff>0</xdr:rowOff>
    </xdr:from>
    <xdr:to>
      <xdr:col>5</xdr:col>
      <xdr:colOff>142875</xdr:colOff>
      <xdr:row>53</xdr:row>
      <xdr:rowOff>142875</xdr:rowOff>
    </xdr:to>
    <xdr:pic>
      <xdr:nvPicPr>
        <xdr:cNvPr id="108" name="Picture 107" descr="Bayern Monachium">
          <a:hlinkClick xmlns:r="http://schemas.openxmlformats.org/officeDocument/2006/relationships" r:id="rId44"/>
          <a:extLst>
            <a:ext uri="{FF2B5EF4-FFF2-40B4-BE49-F238E27FC236}">
              <a16:creationId xmlns:a16="http://schemas.microsoft.com/office/drawing/2014/main" id="{A7AB3715-F7A7-45DE-AA9A-3EC00EBEA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268605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53</xdr:row>
      <xdr:rowOff>0</xdr:rowOff>
    </xdr:from>
    <xdr:to>
      <xdr:col>7</xdr:col>
      <xdr:colOff>142875</xdr:colOff>
      <xdr:row>53</xdr:row>
      <xdr:rowOff>142875</xdr:rowOff>
    </xdr:to>
    <xdr:pic>
      <xdr:nvPicPr>
        <xdr:cNvPr id="109" name="Picture 108" descr="FC Augsburg">
          <a:hlinkClick xmlns:r="http://schemas.openxmlformats.org/officeDocument/2006/relationships" r:id="rId48"/>
          <a:extLst>
            <a:ext uri="{FF2B5EF4-FFF2-40B4-BE49-F238E27FC236}">
              <a16:creationId xmlns:a16="http://schemas.microsoft.com/office/drawing/2014/main" id="{E3122DB4-C574-464A-90F1-014A3FB5C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268605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161925</xdr:colOff>
      <xdr:row>55</xdr:row>
      <xdr:rowOff>161925</xdr:rowOff>
    </xdr:to>
    <xdr:pic>
      <xdr:nvPicPr>
        <xdr:cNvPr id="110" name="Picture 109" descr="Bundesliga">
          <a:extLst>
            <a:ext uri="{FF2B5EF4-FFF2-40B4-BE49-F238E27FC236}">
              <a16:creationId xmlns:a16="http://schemas.microsoft.com/office/drawing/2014/main" id="{52E88FAB-EA85-4FF6-9D06-498265E39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90825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5</xdr:col>
      <xdr:colOff>142875</xdr:colOff>
      <xdr:row>55</xdr:row>
      <xdr:rowOff>142875</xdr:rowOff>
    </xdr:to>
    <xdr:pic>
      <xdr:nvPicPr>
        <xdr:cNvPr id="111" name="Picture 110" descr="Bayern Monachium">
          <a:hlinkClick xmlns:r="http://schemas.openxmlformats.org/officeDocument/2006/relationships" r:id="rId44"/>
          <a:extLst>
            <a:ext uri="{FF2B5EF4-FFF2-40B4-BE49-F238E27FC236}">
              <a16:creationId xmlns:a16="http://schemas.microsoft.com/office/drawing/2014/main" id="{E1042789-8D32-4754-B4A8-0956D3851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279082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142875</xdr:colOff>
      <xdr:row>55</xdr:row>
      <xdr:rowOff>142875</xdr:rowOff>
    </xdr:to>
    <xdr:pic>
      <xdr:nvPicPr>
        <xdr:cNvPr id="112" name="Picture 111" descr="1.FSV Mainz 05">
          <a:hlinkClick xmlns:r="http://schemas.openxmlformats.org/officeDocument/2006/relationships" r:id="rId49"/>
          <a:extLst>
            <a:ext uri="{FF2B5EF4-FFF2-40B4-BE49-F238E27FC236}">
              <a16:creationId xmlns:a16="http://schemas.microsoft.com/office/drawing/2014/main" id="{B58A4F90-C83C-4539-A247-2A8325A2A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279082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161925</xdr:colOff>
      <xdr:row>57</xdr:row>
      <xdr:rowOff>161925</xdr:rowOff>
    </xdr:to>
    <xdr:pic>
      <xdr:nvPicPr>
        <xdr:cNvPr id="113" name="Picture 112" descr="Bundesliga">
          <a:extLst>
            <a:ext uri="{FF2B5EF4-FFF2-40B4-BE49-F238E27FC236}">
              <a16:creationId xmlns:a16="http://schemas.microsoft.com/office/drawing/2014/main" id="{DAFFBE6F-E346-46E0-AF5A-896CF08F2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9560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5</xdr:col>
      <xdr:colOff>142875</xdr:colOff>
      <xdr:row>57</xdr:row>
      <xdr:rowOff>142875</xdr:rowOff>
    </xdr:to>
    <xdr:pic>
      <xdr:nvPicPr>
        <xdr:cNvPr id="114" name="Picture 113" descr="Bayern Monachium">
          <a:hlinkClick xmlns:r="http://schemas.openxmlformats.org/officeDocument/2006/relationships" r:id="rId44"/>
          <a:extLst>
            <a:ext uri="{FF2B5EF4-FFF2-40B4-BE49-F238E27FC236}">
              <a16:creationId xmlns:a16="http://schemas.microsoft.com/office/drawing/2014/main" id="{C020AC5C-E84B-4E65-A4FF-17528B800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289560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57</xdr:row>
      <xdr:rowOff>0</xdr:rowOff>
    </xdr:from>
    <xdr:to>
      <xdr:col>7</xdr:col>
      <xdr:colOff>142875</xdr:colOff>
      <xdr:row>57</xdr:row>
      <xdr:rowOff>142875</xdr:rowOff>
    </xdr:to>
    <xdr:pic>
      <xdr:nvPicPr>
        <xdr:cNvPr id="115" name="Picture 114" descr="VfL Wolfsburg">
          <a:hlinkClick xmlns:r="http://schemas.openxmlformats.org/officeDocument/2006/relationships" r:id="rId50"/>
          <a:extLst>
            <a:ext uri="{FF2B5EF4-FFF2-40B4-BE49-F238E27FC236}">
              <a16:creationId xmlns:a16="http://schemas.microsoft.com/office/drawing/2014/main" id="{A582160F-F710-4E77-8F4B-D3E7C9871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289560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161925</xdr:colOff>
      <xdr:row>59</xdr:row>
      <xdr:rowOff>161925</xdr:rowOff>
    </xdr:to>
    <xdr:pic>
      <xdr:nvPicPr>
        <xdr:cNvPr id="116" name="Picture 115" descr="Bundesliga">
          <a:extLst>
            <a:ext uri="{FF2B5EF4-FFF2-40B4-BE49-F238E27FC236}">
              <a16:creationId xmlns:a16="http://schemas.microsoft.com/office/drawing/2014/main" id="{05CA4AC2-F4E0-44A6-B98A-D5DD609F8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73705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142875</xdr:colOff>
      <xdr:row>59</xdr:row>
      <xdr:rowOff>142875</xdr:rowOff>
    </xdr:to>
    <xdr:pic>
      <xdr:nvPicPr>
        <xdr:cNvPr id="117" name="Picture 116" descr="Bayern Monachium">
          <a:hlinkClick xmlns:r="http://schemas.openxmlformats.org/officeDocument/2006/relationships" r:id="rId44"/>
          <a:extLst>
            <a:ext uri="{FF2B5EF4-FFF2-40B4-BE49-F238E27FC236}">
              <a16:creationId xmlns:a16="http://schemas.microsoft.com/office/drawing/2014/main" id="{F4F20123-0F66-4660-B873-CF366DCF4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297370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142875</xdr:colOff>
      <xdr:row>59</xdr:row>
      <xdr:rowOff>142875</xdr:rowOff>
    </xdr:to>
    <xdr:pic>
      <xdr:nvPicPr>
        <xdr:cNvPr id="118" name="Picture 117" descr="RasenBallsport Leipzig">
          <a:hlinkClick xmlns:r="http://schemas.openxmlformats.org/officeDocument/2006/relationships" r:id="rId51"/>
          <a:extLst>
            <a:ext uri="{FF2B5EF4-FFF2-40B4-BE49-F238E27FC236}">
              <a16:creationId xmlns:a16="http://schemas.microsoft.com/office/drawing/2014/main" id="{E7653BEC-A271-4C3C-A16E-054F795EA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297370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161925</xdr:colOff>
      <xdr:row>60</xdr:row>
      <xdr:rowOff>161925</xdr:rowOff>
    </xdr:to>
    <xdr:pic>
      <xdr:nvPicPr>
        <xdr:cNvPr id="119" name="Picture 118" descr="Bundesliga">
          <a:extLst>
            <a:ext uri="{FF2B5EF4-FFF2-40B4-BE49-F238E27FC236}">
              <a16:creationId xmlns:a16="http://schemas.microsoft.com/office/drawing/2014/main" id="{6C81FF20-5D07-4996-AAC6-035055983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3180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142875</xdr:colOff>
      <xdr:row>60</xdr:row>
      <xdr:rowOff>142875</xdr:rowOff>
    </xdr:to>
    <xdr:pic>
      <xdr:nvPicPr>
        <xdr:cNvPr id="120" name="Picture 119" descr="Bayern Monachium">
          <a:hlinkClick xmlns:r="http://schemas.openxmlformats.org/officeDocument/2006/relationships" r:id="rId44"/>
          <a:extLst>
            <a:ext uri="{FF2B5EF4-FFF2-40B4-BE49-F238E27FC236}">
              <a16:creationId xmlns:a16="http://schemas.microsoft.com/office/drawing/2014/main" id="{E1BB7693-20F5-4649-A2CF-935F0111B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303180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60</xdr:row>
      <xdr:rowOff>0</xdr:rowOff>
    </xdr:from>
    <xdr:to>
      <xdr:col>7</xdr:col>
      <xdr:colOff>142875</xdr:colOff>
      <xdr:row>60</xdr:row>
      <xdr:rowOff>142875</xdr:rowOff>
    </xdr:to>
    <xdr:pic>
      <xdr:nvPicPr>
        <xdr:cNvPr id="121" name="Picture 120" descr="SC Freiburg">
          <a:hlinkClick xmlns:r="http://schemas.openxmlformats.org/officeDocument/2006/relationships" r:id="rId53"/>
          <a:extLst>
            <a:ext uri="{FF2B5EF4-FFF2-40B4-BE49-F238E27FC236}">
              <a16:creationId xmlns:a16="http://schemas.microsoft.com/office/drawing/2014/main" id="{37E1DF0A-E212-41CB-AECB-4B6CA758E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303180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161925</xdr:colOff>
      <xdr:row>62</xdr:row>
      <xdr:rowOff>161925</xdr:rowOff>
    </xdr:to>
    <xdr:pic>
      <xdr:nvPicPr>
        <xdr:cNvPr id="122" name="Picture 121" descr="Bundesliga">
          <a:extLst>
            <a:ext uri="{FF2B5EF4-FFF2-40B4-BE49-F238E27FC236}">
              <a16:creationId xmlns:a16="http://schemas.microsoft.com/office/drawing/2014/main" id="{A62C6555-91F1-4809-894C-F53788EAB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896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142875</xdr:colOff>
      <xdr:row>62</xdr:row>
      <xdr:rowOff>142875</xdr:rowOff>
    </xdr:to>
    <xdr:pic>
      <xdr:nvPicPr>
        <xdr:cNvPr id="123" name="Picture 122" descr="Bayern Monachium">
          <a:hlinkClick xmlns:r="http://schemas.openxmlformats.org/officeDocument/2006/relationships" r:id="rId44"/>
          <a:extLst>
            <a:ext uri="{FF2B5EF4-FFF2-40B4-BE49-F238E27FC236}">
              <a16:creationId xmlns:a16="http://schemas.microsoft.com/office/drawing/2014/main" id="{FE3E38BF-62C4-4064-A7D5-1CBBA5B40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312896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142875</xdr:colOff>
      <xdr:row>62</xdr:row>
      <xdr:rowOff>142875</xdr:rowOff>
    </xdr:to>
    <xdr:pic>
      <xdr:nvPicPr>
        <xdr:cNvPr id="124" name="Picture 123" descr="FC Schalke 04">
          <a:hlinkClick xmlns:r="http://schemas.openxmlformats.org/officeDocument/2006/relationships" r:id="rId46"/>
          <a:extLst>
            <a:ext uri="{FF2B5EF4-FFF2-40B4-BE49-F238E27FC236}">
              <a16:creationId xmlns:a16="http://schemas.microsoft.com/office/drawing/2014/main" id="{1F1DFCAA-E7A8-4442-B38E-83C4D6166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312896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161925</xdr:colOff>
      <xdr:row>63</xdr:row>
      <xdr:rowOff>161925</xdr:rowOff>
    </xdr:to>
    <xdr:pic>
      <xdr:nvPicPr>
        <xdr:cNvPr id="125" name="Picture 124" descr="Bundesliga">
          <a:extLst>
            <a:ext uri="{FF2B5EF4-FFF2-40B4-BE49-F238E27FC236}">
              <a16:creationId xmlns:a16="http://schemas.microsoft.com/office/drawing/2014/main" id="{04661BA6-658D-4575-82E4-A343F0348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87065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142875</xdr:colOff>
      <xdr:row>63</xdr:row>
      <xdr:rowOff>142875</xdr:rowOff>
    </xdr:to>
    <xdr:pic>
      <xdr:nvPicPr>
        <xdr:cNvPr id="126" name="Picture 125" descr="Bayern Monachium">
          <a:hlinkClick xmlns:r="http://schemas.openxmlformats.org/officeDocument/2006/relationships" r:id="rId44"/>
          <a:extLst>
            <a:ext uri="{FF2B5EF4-FFF2-40B4-BE49-F238E27FC236}">
              <a16:creationId xmlns:a16="http://schemas.microsoft.com/office/drawing/2014/main" id="{B563BFCC-3D9C-4425-97D4-065DC206D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318706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63</xdr:row>
      <xdr:rowOff>0</xdr:rowOff>
    </xdr:from>
    <xdr:to>
      <xdr:col>7</xdr:col>
      <xdr:colOff>142875</xdr:colOff>
      <xdr:row>63</xdr:row>
      <xdr:rowOff>142875</xdr:rowOff>
    </xdr:to>
    <xdr:pic>
      <xdr:nvPicPr>
        <xdr:cNvPr id="127" name="Picture 126" descr="Hertha BSC">
          <a:hlinkClick xmlns:r="http://schemas.openxmlformats.org/officeDocument/2006/relationships" r:id="rId55"/>
          <a:extLst>
            <a:ext uri="{FF2B5EF4-FFF2-40B4-BE49-F238E27FC236}">
              <a16:creationId xmlns:a16="http://schemas.microsoft.com/office/drawing/2014/main" id="{10E9286A-9548-4058-951E-3B2868009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318706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161925</xdr:colOff>
      <xdr:row>64</xdr:row>
      <xdr:rowOff>161925</xdr:rowOff>
    </xdr:to>
    <xdr:pic>
      <xdr:nvPicPr>
        <xdr:cNvPr id="128" name="Picture 127" descr="Bundesliga">
          <a:extLst>
            <a:ext uri="{FF2B5EF4-FFF2-40B4-BE49-F238E27FC236}">
              <a16:creationId xmlns:a16="http://schemas.microsoft.com/office/drawing/2014/main" id="{76105637-57D6-410E-8B32-D0145965B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2611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5</xdr:col>
      <xdr:colOff>142875</xdr:colOff>
      <xdr:row>64</xdr:row>
      <xdr:rowOff>142875</xdr:rowOff>
    </xdr:to>
    <xdr:pic>
      <xdr:nvPicPr>
        <xdr:cNvPr id="129" name="Picture 128" descr="Bayern Monachium">
          <a:hlinkClick xmlns:r="http://schemas.openxmlformats.org/officeDocument/2006/relationships" r:id="rId44"/>
          <a:extLst>
            <a:ext uri="{FF2B5EF4-FFF2-40B4-BE49-F238E27FC236}">
              <a16:creationId xmlns:a16="http://schemas.microsoft.com/office/drawing/2014/main" id="{C7F7357F-41C6-4451-A2E3-0BAFCDA3F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322611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64</xdr:row>
      <xdr:rowOff>0</xdr:rowOff>
    </xdr:from>
    <xdr:to>
      <xdr:col>7</xdr:col>
      <xdr:colOff>142875</xdr:colOff>
      <xdr:row>64</xdr:row>
      <xdr:rowOff>142875</xdr:rowOff>
    </xdr:to>
    <xdr:pic>
      <xdr:nvPicPr>
        <xdr:cNvPr id="130" name="Picture 129" descr="Hamburger SV">
          <a:hlinkClick xmlns:r="http://schemas.openxmlformats.org/officeDocument/2006/relationships" r:id="rId57"/>
          <a:extLst>
            <a:ext uri="{FF2B5EF4-FFF2-40B4-BE49-F238E27FC236}">
              <a16:creationId xmlns:a16="http://schemas.microsoft.com/office/drawing/2014/main" id="{A5ACEE51-A597-44A9-B243-E6085BB29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322611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161925</xdr:colOff>
      <xdr:row>67</xdr:row>
      <xdr:rowOff>161925</xdr:rowOff>
    </xdr:to>
    <xdr:pic>
      <xdr:nvPicPr>
        <xdr:cNvPr id="131" name="Picture 130" descr="Bundesliga">
          <a:extLst>
            <a:ext uri="{FF2B5EF4-FFF2-40B4-BE49-F238E27FC236}">
              <a16:creationId xmlns:a16="http://schemas.microsoft.com/office/drawing/2014/main" id="{90EC6456-D945-4DAC-AAE5-DD1E02FF6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58515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142875</xdr:colOff>
      <xdr:row>67</xdr:row>
      <xdr:rowOff>142875</xdr:rowOff>
    </xdr:to>
    <xdr:pic>
      <xdr:nvPicPr>
        <xdr:cNvPr id="132" name="Picture 131" descr="Bayern Monachium">
          <a:hlinkClick xmlns:r="http://schemas.openxmlformats.org/officeDocument/2006/relationships" r:id="rId44"/>
          <a:extLst>
            <a:ext uri="{FF2B5EF4-FFF2-40B4-BE49-F238E27FC236}">
              <a16:creationId xmlns:a16="http://schemas.microsoft.com/office/drawing/2014/main" id="{7B8E9BC1-DD47-4E55-BA8B-D30764A9F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335851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142875</xdr:colOff>
      <xdr:row>67</xdr:row>
      <xdr:rowOff>142875</xdr:rowOff>
    </xdr:to>
    <xdr:pic>
      <xdr:nvPicPr>
        <xdr:cNvPr id="133" name="Picture 132" descr="Eintracht Frankfurt">
          <a:hlinkClick xmlns:r="http://schemas.openxmlformats.org/officeDocument/2006/relationships" r:id="rId58"/>
          <a:extLst>
            <a:ext uri="{FF2B5EF4-FFF2-40B4-BE49-F238E27FC236}">
              <a16:creationId xmlns:a16="http://schemas.microsoft.com/office/drawing/2014/main" id="{C238255E-1F1B-467B-92CB-1CD69F526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335851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161925</xdr:colOff>
      <xdr:row>69</xdr:row>
      <xdr:rowOff>161925</xdr:rowOff>
    </xdr:to>
    <xdr:pic>
      <xdr:nvPicPr>
        <xdr:cNvPr id="134" name="Picture 133" descr="Bundesliga">
          <a:extLst>
            <a:ext uri="{FF2B5EF4-FFF2-40B4-BE49-F238E27FC236}">
              <a16:creationId xmlns:a16="http://schemas.microsoft.com/office/drawing/2014/main" id="{BE8B5D7D-6DE6-4691-A999-7CC4C5800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6329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69</xdr:row>
      <xdr:rowOff>0</xdr:rowOff>
    </xdr:from>
    <xdr:to>
      <xdr:col>5</xdr:col>
      <xdr:colOff>142875</xdr:colOff>
      <xdr:row>69</xdr:row>
      <xdr:rowOff>142875</xdr:rowOff>
    </xdr:to>
    <xdr:pic>
      <xdr:nvPicPr>
        <xdr:cNvPr id="135" name="Picture 134" descr="Bayern Monachium">
          <a:hlinkClick xmlns:r="http://schemas.openxmlformats.org/officeDocument/2006/relationships" r:id="rId44"/>
          <a:extLst>
            <a:ext uri="{FF2B5EF4-FFF2-40B4-BE49-F238E27FC236}">
              <a16:creationId xmlns:a16="http://schemas.microsoft.com/office/drawing/2014/main" id="{D39AF737-93D4-4FF2-AA2C-83C9559C5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34632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142875</xdr:colOff>
      <xdr:row>69</xdr:row>
      <xdr:rowOff>142875</xdr:rowOff>
    </xdr:to>
    <xdr:pic>
      <xdr:nvPicPr>
        <xdr:cNvPr id="136" name="Picture 135" descr="FC Augsburg">
          <a:hlinkClick xmlns:r="http://schemas.openxmlformats.org/officeDocument/2006/relationships" r:id="rId48"/>
          <a:extLst>
            <a:ext uri="{FF2B5EF4-FFF2-40B4-BE49-F238E27FC236}">
              <a16:creationId xmlns:a16="http://schemas.microsoft.com/office/drawing/2014/main" id="{14F06201-7B55-48FD-A2F0-E1DFAEA95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34632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161925</xdr:colOff>
      <xdr:row>72</xdr:row>
      <xdr:rowOff>161925</xdr:rowOff>
    </xdr:to>
    <xdr:pic>
      <xdr:nvPicPr>
        <xdr:cNvPr id="137" name="Picture 136" descr="Bundesliga">
          <a:extLst>
            <a:ext uri="{FF2B5EF4-FFF2-40B4-BE49-F238E27FC236}">
              <a16:creationId xmlns:a16="http://schemas.microsoft.com/office/drawing/2014/main" id="{D6B970CF-A3AD-4B34-BAE6-D62E6A264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0711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142875</xdr:colOff>
      <xdr:row>72</xdr:row>
      <xdr:rowOff>142875</xdr:rowOff>
    </xdr:to>
    <xdr:pic>
      <xdr:nvPicPr>
        <xdr:cNvPr id="138" name="Picture 137" descr="Bayern Monachium">
          <a:hlinkClick xmlns:r="http://schemas.openxmlformats.org/officeDocument/2006/relationships" r:id="rId44"/>
          <a:extLst>
            <a:ext uri="{FF2B5EF4-FFF2-40B4-BE49-F238E27FC236}">
              <a16:creationId xmlns:a16="http://schemas.microsoft.com/office/drawing/2014/main" id="{7BC30080-F851-4521-ADB8-0390E2A83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360711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72</xdr:row>
      <xdr:rowOff>0</xdr:rowOff>
    </xdr:from>
    <xdr:to>
      <xdr:col>7</xdr:col>
      <xdr:colOff>142875</xdr:colOff>
      <xdr:row>72</xdr:row>
      <xdr:rowOff>142875</xdr:rowOff>
    </xdr:to>
    <xdr:pic>
      <xdr:nvPicPr>
        <xdr:cNvPr id="139" name="Picture 138" descr="Borussia Dortmund">
          <a:hlinkClick xmlns:r="http://schemas.openxmlformats.org/officeDocument/2006/relationships" r:id="rId59"/>
          <a:extLst>
            <a:ext uri="{FF2B5EF4-FFF2-40B4-BE49-F238E27FC236}">
              <a16:creationId xmlns:a16="http://schemas.microsoft.com/office/drawing/2014/main" id="{0B7529AF-100E-43BD-A6D7-0699C286E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360711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161925</xdr:colOff>
      <xdr:row>74</xdr:row>
      <xdr:rowOff>161925</xdr:rowOff>
    </xdr:to>
    <xdr:pic>
      <xdr:nvPicPr>
        <xdr:cNvPr id="140" name="Picture 139" descr="Bundesliga">
          <a:extLst>
            <a:ext uri="{FF2B5EF4-FFF2-40B4-BE49-F238E27FC236}">
              <a16:creationId xmlns:a16="http://schemas.microsoft.com/office/drawing/2014/main" id="{D0D50C08-BD0D-4FBA-8880-4E38E6610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8522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142875</xdr:colOff>
      <xdr:row>74</xdr:row>
      <xdr:rowOff>142875</xdr:rowOff>
    </xdr:to>
    <xdr:pic>
      <xdr:nvPicPr>
        <xdr:cNvPr id="141" name="Picture 140" descr="Bayern Monachium">
          <a:hlinkClick xmlns:r="http://schemas.openxmlformats.org/officeDocument/2006/relationships" r:id="rId44"/>
          <a:extLst>
            <a:ext uri="{FF2B5EF4-FFF2-40B4-BE49-F238E27FC236}">
              <a16:creationId xmlns:a16="http://schemas.microsoft.com/office/drawing/2014/main" id="{1C08CB56-EA58-4DCF-BB0A-A84D91300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368522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142875</xdr:colOff>
      <xdr:row>74</xdr:row>
      <xdr:rowOff>142875</xdr:rowOff>
    </xdr:to>
    <xdr:pic>
      <xdr:nvPicPr>
        <xdr:cNvPr id="142" name="Picture 141" descr="VfL Wolfsburg">
          <a:hlinkClick xmlns:r="http://schemas.openxmlformats.org/officeDocument/2006/relationships" r:id="rId50"/>
          <a:extLst>
            <a:ext uri="{FF2B5EF4-FFF2-40B4-BE49-F238E27FC236}">
              <a16:creationId xmlns:a16="http://schemas.microsoft.com/office/drawing/2014/main" id="{2BECFD7C-B0B6-48B1-9B43-96E522403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368522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161925</xdr:colOff>
      <xdr:row>76</xdr:row>
      <xdr:rowOff>161925</xdr:rowOff>
    </xdr:to>
    <xdr:pic>
      <xdr:nvPicPr>
        <xdr:cNvPr id="143" name="Picture 142" descr="Bundesliga">
          <a:extLst>
            <a:ext uri="{FF2B5EF4-FFF2-40B4-BE49-F238E27FC236}">
              <a16:creationId xmlns:a16="http://schemas.microsoft.com/office/drawing/2014/main" id="{BB912672-DFD4-4B66-B311-A57B4B42A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7094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142875</xdr:colOff>
      <xdr:row>76</xdr:row>
      <xdr:rowOff>142875</xdr:rowOff>
    </xdr:to>
    <xdr:pic>
      <xdr:nvPicPr>
        <xdr:cNvPr id="144" name="Picture 143" descr="Bayern Monachium">
          <a:hlinkClick xmlns:r="http://schemas.openxmlformats.org/officeDocument/2006/relationships" r:id="rId44"/>
          <a:extLst>
            <a:ext uri="{FF2B5EF4-FFF2-40B4-BE49-F238E27FC236}">
              <a16:creationId xmlns:a16="http://schemas.microsoft.com/office/drawing/2014/main" id="{05C8C7CD-F1D0-4405-9A60-8194575E7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377094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142875</xdr:colOff>
      <xdr:row>76</xdr:row>
      <xdr:rowOff>142875</xdr:rowOff>
    </xdr:to>
    <xdr:pic>
      <xdr:nvPicPr>
        <xdr:cNvPr id="145" name="Picture 144" descr="RasenBallsport Leipzig">
          <a:hlinkClick xmlns:r="http://schemas.openxmlformats.org/officeDocument/2006/relationships" r:id="rId51"/>
          <a:extLst>
            <a:ext uri="{FF2B5EF4-FFF2-40B4-BE49-F238E27FC236}">
              <a16:creationId xmlns:a16="http://schemas.microsoft.com/office/drawing/2014/main" id="{5D38ED20-337A-47E3-8C3E-4B2C99A90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377094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161925</xdr:colOff>
      <xdr:row>78</xdr:row>
      <xdr:rowOff>161925</xdr:rowOff>
    </xdr:to>
    <xdr:pic>
      <xdr:nvPicPr>
        <xdr:cNvPr id="146" name="Picture 145" descr="Bundesliga">
          <a:extLst>
            <a:ext uri="{FF2B5EF4-FFF2-40B4-BE49-F238E27FC236}">
              <a16:creationId xmlns:a16="http://schemas.microsoft.com/office/drawing/2014/main" id="{C815AB14-2085-4FCD-B60F-867BCEB4B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88105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142875</xdr:colOff>
      <xdr:row>78</xdr:row>
      <xdr:rowOff>142875</xdr:rowOff>
    </xdr:to>
    <xdr:pic>
      <xdr:nvPicPr>
        <xdr:cNvPr id="147" name="Picture 146" descr="Bayern Monachium">
          <a:hlinkClick xmlns:r="http://schemas.openxmlformats.org/officeDocument/2006/relationships" r:id="rId60"/>
          <a:extLst>
            <a:ext uri="{FF2B5EF4-FFF2-40B4-BE49-F238E27FC236}">
              <a16:creationId xmlns:a16="http://schemas.microsoft.com/office/drawing/2014/main" id="{FABDA91B-3430-440B-BF65-B9CF2DF72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388810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78</xdr:row>
      <xdr:rowOff>0</xdr:rowOff>
    </xdr:from>
    <xdr:to>
      <xdr:col>7</xdr:col>
      <xdr:colOff>142875</xdr:colOff>
      <xdr:row>78</xdr:row>
      <xdr:rowOff>142875</xdr:rowOff>
    </xdr:to>
    <xdr:pic>
      <xdr:nvPicPr>
        <xdr:cNvPr id="148" name="Picture 147" descr="Bayer 04 Leverkusen">
          <a:hlinkClick xmlns:r="http://schemas.openxmlformats.org/officeDocument/2006/relationships" r:id="rId62"/>
          <a:extLst>
            <a:ext uri="{FF2B5EF4-FFF2-40B4-BE49-F238E27FC236}">
              <a16:creationId xmlns:a16="http://schemas.microsoft.com/office/drawing/2014/main" id="{20E2400C-28AF-4624-851A-8F4590000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388810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161925</xdr:colOff>
      <xdr:row>79</xdr:row>
      <xdr:rowOff>161925</xdr:rowOff>
    </xdr:to>
    <xdr:pic>
      <xdr:nvPicPr>
        <xdr:cNvPr id="149" name="Picture 148" descr="Bundesliga">
          <a:extLst>
            <a:ext uri="{FF2B5EF4-FFF2-40B4-BE49-F238E27FC236}">
              <a16:creationId xmlns:a16="http://schemas.microsoft.com/office/drawing/2014/main" id="{A7C7B56A-C24D-4AB5-8C1D-0163F1A56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4620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142875</xdr:colOff>
      <xdr:row>79</xdr:row>
      <xdr:rowOff>142875</xdr:rowOff>
    </xdr:to>
    <xdr:pic>
      <xdr:nvPicPr>
        <xdr:cNvPr id="150" name="Picture 149" descr="Bayern Monachium">
          <a:hlinkClick xmlns:r="http://schemas.openxmlformats.org/officeDocument/2006/relationships" r:id="rId60"/>
          <a:extLst>
            <a:ext uri="{FF2B5EF4-FFF2-40B4-BE49-F238E27FC236}">
              <a16:creationId xmlns:a16="http://schemas.microsoft.com/office/drawing/2014/main" id="{88314E2C-27E8-4229-908C-79E5A7954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394620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142875</xdr:colOff>
      <xdr:row>79</xdr:row>
      <xdr:rowOff>142875</xdr:rowOff>
    </xdr:to>
    <xdr:pic>
      <xdr:nvPicPr>
        <xdr:cNvPr id="151" name="Picture 150" descr="SV Werder Bremen">
          <a:hlinkClick xmlns:r="http://schemas.openxmlformats.org/officeDocument/2006/relationships" r:id="rId64"/>
          <a:extLst>
            <a:ext uri="{FF2B5EF4-FFF2-40B4-BE49-F238E27FC236}">
              <a16:creationId xmlns:a16="http://schemas.microsoft.com/office/drawing/2014/main" id="{9946FF74-A078-47DD-AA6C-2A6E354A0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394620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161925</xdr:colOff>
      <xdr:row>81</xdr:row>
      <xdr:rowOff>161925</xdr:rowOff>
    </xdr:to>
    <xdr:pic>
      <xdr:nvPicPr>
        <xdr:cNvPr id="152" name="Picture 151" descr="Bundesliga">
          <a:extLst>
            <a:ext uri="{FF2B5EF4-FFF2-40B4-BE49-F238E27FC236}">
              <a16:creationId xmlns:a16="http://schemas.microsoft.com/office/drawing/2014/main" id="{22027799-60CE-49C7-9491-C9EA99A5F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3574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142875</xdr:colOff>
      <xdr:row>81</xdr:row>
      <xdr:rowOff>142875</xdr:rowOff>
    </xdr:to>
    <xdr:pic>
      <xdr:nvPicPr>
        <xdr:cNvPr id="153" name="Picture 152" descr="Bayern Monachium">
          <a:hlinkClick xmlns:r="http://schemas.openxmlformats.org/officeDocument/2006/relationships" r:id="rId60"/>
          <a:extLst>
            <a:ext uri="{FF2B5EF4-FFF2-40B4-BE49-F238E27FC236}">
              <a16:creationId xmlns:a16="http://schemas.microsoft.com/office/drawing/2014/main" id="{E5131EB8-7118-4D14-9EC6-B59DDF2B9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403574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142875</xdr:colOff>
      <xdr:row>81</xdr:row>
      <xdr:rowOff>142875</xdr:rowOff>
    </xdr:to>
    <xdr:pic>
      <xdr:nvPicPr>
        <xdr:cNvPr id="154" name="Picture 153" descr="1.FSV Mainz 05">
          <a:hlinkClick xmlns:r="http://schemas.openxmlformats.org/officeDocument/2006/relationships" r:id="rId65"/>
          <a:extLst>
            <a:ext uri="{FF2B5EF4-FFF2-40B4-BE49-F238E27FC236}">
              <a16:creationId xmlns:a16="http://schemas.microsoft.com/office/drawing/2014/main" id="{D4AE0D4D-17A4-4495-8C93-27F92C7F2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403574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161925</xdr:colOff>
      <xdr:row>83</xdr:row>
      <xdr:rowOff>161925</xdr:rowOff>
    </xdr:to>
    <xdr:pic>
      <xdr:nvPicPr>
        <xdr:cNvPr id="155" name="Picture 154" descr="Bundesliga">
          <a:extLst>
            <a:ext uri="{FF2B5EF4-FFF2-40B4-BE49-F238E27FC236}">
              <a16:creationId xmlns:a16="http://schemas.microsoft.com/office/drawing/2014/main" id="{DAE4BDE4-2CA8-41AE-BD42-849AF46D9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289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142875</xdr:colOff>
      <xdr:row>83</xdr:row>
      <xdr:rowOff>142875</xdr:rowOff>
    </xdr:to>
    <xdr:pic>
      <xdr:nvPicPr>
        <xdr:cNvPr id="156" name="Picture 155" descr="Bayern Monachium">
          <a:hlinkClick xmlns:r="http://schemas.openxmlformats.org/officeDocument/2006/relationships" r:id="rId60"/>
          <a:extLst>
            <a:ext uri="{FF2B5EF4-FFF2-40B4-BE49-F238E27FC236}">
              <a16:creationId xmlns:a16="http://schemas.microsoft.com/office/drawing/2014/main" id="{3B63A6D8-F2EF-413B-8F15-05FD7A5D7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413289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83</xdr:row>
      <xdr:rowOff>0</xdr:rowOff>
    </xdr:from>
    <xdr:to>
      <xdr:col>7</xdr:col>
      <xdr:colOff>142875</xdr:colOff>
      <xdr:row>83</xdr:row>
      <xdr:rowOff>142875</xdr:rowOff>
    </xdr:to>
    <xdr:pic>
      <xdr:nvPicPr>
        <xdr:cNvPr id="157" name="Picture 156" descr="FC Schalke 04">
          <a:hlinkClick xmlns:r="http://schemas.openxmlformats.org/officeDocument/2006/relationships" r:id="rId66"/>
          <a:extLst>
            <a:ext uri="{FF2B5EF4-FFF2-40B4-BE49-F238E27FC236}">
              <a16:creationId xmlns:a16="http://schemas.microsoft.com/office/drawing/2014/main" id="{65F6205A-BD10-46AB-B008-07AF53D31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413289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161925</xdr:colOff>
      <xdr:row>84</xdr:row>
      <xdr:rowOff>161925</xdr:rowOff>
    </xdr:to>
    <xdr:pic>
      <xdr:nvPicPr>
        <xdr:cNvPr id="158" name="Picture 157" descr="Bundesliga">
          <a:extLst>
            <a:ext uri="{FF2B5EF4-FFF2-40B4-BE49-F238E27FC236}">
              <a16:creationId xmlns:a16="http://schemas.microsoft.com/office/drawing/2014/main" id="{75B63A5C-02D2-42C6-896F-F7FCBA0F6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9100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142875</xdr:colOff>
      <xdr:row>84</xdr:row>
      <xdr:rowOff>142875</xdr:rowOff>
    </xdr:to>
    <xdr:pic>
      <xdr:nvPicPr>
        <xdr:cNvPr id="159" name="Picture 158" descr="Bayern Monachium">
          <a:hlinkClick xmlns:r="http://schemas.openxmlformats.org/officeDocument/2006/relationships" r:id="rId60"/>
          <a:extLst>
            <a:ext uri="{FF2B5EF4-FFF2-40B4-BE49-F238E27FC236}">
              <a16:creationId xmlns:a16="http://schemas.microsoft.com/office/drawing/2014/main" id="{31EB33C3-A804-4F0E-9D95-BB5452EBF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419100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142875</xdr:colOff>
      <xdr:row>84</xdr:row>
      <xdr:rowOff>142875</xdr:rowOff>
    </xdr:to>
    <xdr:pic>
      <xdr:nvPicPr>
        <xdr:cNvPr id="160" name="Picture 159" descr="VfL Wolfsburg">
          <a:hlinkClick xmlns:r="http://schemas.openxmlformats.org/officeDocument/2006/relationships" r:id="rId67"/>
          <a:extLst>
            <a:ext uri="{FF2B5EF4-FFF2-40B4-BE49-F238E27FC236}">
              <a16:creationId xmlns:a16="http://schemas.microsoft.com/office/drawing/2014/main" id="{FEE715CB-1610-40A3-ADB9-0D683162E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419100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161925</xdr:colOff>
      <xdr:row>85</xdr:row>
      <xdr:rowOff>161925</xdr:rowOff>
    </xdr:to>
    <xdr:pic>
      <xdr:nvPicPr>
        <xdr:cNvPr id="161" name="Picture 160" descr="Bundesliga">
          <a:extLst>
            <a:ext uri="{FF2B5EF4-FFF2-40B4-BE49-F238E27FC236}">
              <a16:creationId xmlns:a16="http://schemas.microsoft.com/office/drawing/2014/main" id="{D083409B-1606-467C-A640-9381AB883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3005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142875</xdr:colOff>
      <xdr:row>85</xdr:row>
      <xdr:rowOff>142875</xdr:rowOff>
    </xdr:to>
    <xdr:pic>
      <xdr:nvPicPr>
        <xdr:cNvPr id="162" name="Picture 161" descr="Bayern Monachium">
          <a:hlinkClick xmlns:r="http://schemas.openxmlformats.org/officeDocument/2006/relationships" r:id="rId60"/>
          <a:extLst>
            <a:ext uri="{FF2B5EF4-FFF2-40B4-BE49-F238E27FC236}">
              <a16:creationId xmlns:a16="http://schemas.microsoft.com/office/drawing/2014/main" id="{F9FC2D3E-419B-4699-8D26-635D0E51D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423005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85</xdr:row>
      <xdr:rowOff>0</xdr:rowOff>
    </xdr:from>
    <xdr:to>
      <xdr:col>7</xdr:col>
      <xdr:colOff>142875</xdr:colOff>
      <xdr:row>85</xdr:row>
      <xdr:rowOff>142875</xdr:rowOff>
    </xdr:to>
    <xdr:pic>
      <xdr:nvPicPr>
        <xdr:cNvPr id="163" name="Picture 162" descr="Hertha BSC">
          <a:hlinkClick xmlns:r="http://schemas.openxmlformats.org/officeDocument/2006/relationships" r:id="rId68"/>
          <a:extLst>
            <a:ext uri="{FF2B5EF4-FFF2-40B4-BE49-F238E27FC236}">
              <a16:creationId xmlns:a16="http://schemas.microsoft.com/office/drawing/2014/main" id="{E2A56F50-804F-421F-9039-836B974AC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423005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161925</xdr:colOff>
      <xdr:row>86</xdr:row>
      <xdr:rowOff>161925</xdr:rowOff>
    </xdr:to>
    <xdr:pic>
      <xdr:nvPicPr>
        <xdr:cNvPr id="164" name="Picture 163" descr="Bundesliga">
          <a:extLst>
            <a:ext uri="{FF2B5EF4-FFF2-40B4-BE49-F238E27FC236}">
              <a16:creationId xmlns:a16="http://schemas.microsoft.com/office/drawing/2014/main" id="{E3692497-17DA-4928-BEA0-5E8562784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69105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142875</xdr:colOff>
      <xdr:row>86</xdr:row>
      <xdr:rowOff>142875</xdr:rowOff>
    </xdr:to>
    <xdr:pic>
      <xdr:nvPicPr>
        <xdr:cNvPr id="165" name="Picture 164" descr="Bayern Monachium">
          <a:hlinkClick xmlns:r="http://schemas.openxmlformats.org/officeDocument/2006/relationships" r:id="rId60"/>
          <a:extLst>
            <a:ext uri="{FF2B5EF4-FFF2-40B4-BE49-F238E27FC236}">
              <a16:creationId xmlns:a16="http://schemas.microsoft.com/office/drawing/2014/main" id="{A19A2A49-3EBA-4B3E-A068-8B5A26231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426910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86</xdr:row>
      <xdr:rowOff>0</xdr:rowOff>
    </xdr:from>
    <xdr:to>
      <xdr:col>7</xdr:col>
      <xdr:colOff>142875</xdr:colOff>
      <xdr:row>86</xdr:row>
      <xdr:rowOff>142875</xdr:rowOff>
    </xdr:to>
    <xdr:pic>
      <xdr:nvPicPr>
        <xdr:cNvPr id="166" name="Picture 165" descr="SC Freiburg">
          <a:hlinkClick xmlns:r="http://schemas.openxmlformats.org/officeDocument/2006/relationships" r:id="rId70"/>
          <a:extLst>
            <a:ext uri="{FF2B5EF4-FFF2-40B4-BE49-F238E27FC236}">
              <a16:creationId xmlns:a16="http://schemas.microsoft.com/office/drawing/2014/main" id="{2DF24EE8-6B93-49B7-B1CD-81ABBF2D7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426910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161925</xdr:colOff>
      <xdr:row>87</xdr:row>
      <xdr:rowOff>161925</xdr:rowOff>
    </xdr:to>
    <xdr:pic>
      <xdr:nvPicPr>
        <xdr:cNvPr id="167" name="Picture 166" descr="Bundesliga">
          <a:extLst>
            <a:ext uri="{FF2B5EF4-FFF2-40B4-BE49-F238E27FC236}">
              <a16:creationId xmlns:a16="http://schemas.microsoft.com/office/drawing/2014/main" id="{41F78F24-AC34-40F8-A206-D405FBCFF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2720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142875</xdr:colOff>
      <xdr:row>87</xdr:row>
      <xdr:rowOff>142875</xdr:rowOff>
    </xdr:to>
    <xdr:pic>
      <xdr:nvPicPr>
        <xdr:cNvPr id="168" name="Picture 167" descr="Bayern Monachium">
          <a:hlinkClick xmlns:r="http://schemas.openxmlformats.org/officeDocument/2006/relationships" r:id="rId60"/>
          <a:extLst>
            <a:ext uri="{FF2B5EF4-FFF2-40B4-BE49-F238E27FC236}">
              <a16:creationId xmlns:a16="http://schemas.microsoft.com/office/drawing/2014/main" id="{0CAD9F14-CD42-4407-80A2-353B06139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432720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87</xdr:row>
      <xdr:rowOff>0</xdr:rowOff>
    </xdr:from>
    <xdr:to>
      <xdr:col>7</xdr:col>
      <xdr:colOff>142875</xdr:colOff>
      <xdr:row>87</xdr:row>
      <xdr:rowOff>142875</xdr:rowOff>
    </xdr:to>
    <xdr:pic>
      <xdr:nvPicPr>
        <xdr:cNvPr id="169" name="Picture 168" descr="RasenBallsport Leipzig">
          <a:hlinkClick xmlns:r="http://schemas.openxmlformats.org/officeDocument/2006/relationships" r:id="rId71"/>
          <a:extLst>
            <a:ext uri="{FF2B5EF4-FFF2-40B4-BE49-F238E27FC236}">
              <a16:creationId xmlns:a16="http://schemas.microsoft.com/office/drawing/2014/main" id="{011718E7-4D11-4072-A6A5-945B253D2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432720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161925</xdr:colOff>
      <xdr:row>88</xdr:row>
      <xdr:rowOff>161925</xdr:rowOff>
    </xdr:to>
    <xdr:pic>
      <xdr:nvPicPr>
        <xdr:cNvPr id="170" name="Picture 169" descr="Bundesliga">
          <a:extLst>
            <a:ext uri="{FF2B5EF4-FFF2-40B4-BE49-F238E27FC236}">
              <a16:creationId xmlns:a16="http://schemas.microsoft.com/office/drawing/2014/main" id="{36EC9245-F77F-4FE1-86E9-4DC2FB0DA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531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88</xdr:row>
      <xdr:rowOff>0</xdr:rowOff>
    </xdr:from>
    <xdr:to>
      <xdr:col>5</xdr:col>
      <xdr:colOff>142875</xdr:colOff>
      <xdr:row>88</xdr:row>
      <xdr:rowOff>142875</xdr:rowOff>
    </xdr:to>
    <xdr:pic>
      <xdr:nvPicPr>
        <xdr:cNvPr id="171" name="Picture 170" descr="Bayern Monachium">
          <a:hlinkClick xmlns:r="http://schemas.openxmlformats.org/officeDocument/2006/relationships" r:id="rId60"/>
          <a:extLst>
            <a:ext uri="{FF2B5EF4-FFF2-40B4-BE49-F238E27FC236}">
              <a16:creationId xmlns:a16="http://schemas.microsoft.com/office/drawing/2014/main" id="{D3BD2EEC-0545-4C0E-8683-10643F5BD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438531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88</xdr:row>
      <xdr:rowOff>0</xdr:rowOff>
    </xdr:from>
    <xdr:to>
      <xdr:col>7</xdr:col>
      <xdr:colOff>142875</xdr:colOff>
      <xdr:row>88</xdr:row>
      <xdr:rowOff>142875</xdr:rowOff>
    </xdr:to>
    <xdr:pic>
      <xdr:nvPicPr>
        <xdr:cNvPr id="172" name="Picture 171" descr="Borussia Dortmund">
          <a:hlinkClick xmlns:r="http://schemas.openxmlformats.org/officeDocument/2006/relationships" r:id="rId72"/>
          <a:extLst>
            <a:ext uri="{FF2B5EF4-FFF2-40B4-BE49-F238E27FC236}">
              <a16:creationId xmlns:a16="http://schemas.microsoft.com/office/drawing/2014/main" id="{618F997D-6082-41B2-8A6F-85FA727DA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438531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161925</xdr:colOff>
      <xdr:row>89</xdr:row>
      <xdr:rowOff>161925</xdr:rowOff>
    </xdr:to>
    <xdr:pic>
      <xdr:nvPicPr>
        <xdr:cNvPr id="173" name="Picture 172" descr="Bundesliga">
          <a:extLst>
            <a:ext uri="{FF2B5EF4-FFF2-40B4-BE49-F238E27FC236}">
              <a16:creationId xmlns:a16="http://schemas.microsoft.com/office/drawing/2014/main" id="{72643EE7-4A5D-4372-BD7D-6B8D0FFE8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4341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89</xdr:row>
      <xdr:rowOff>0</xdr:rowOff>
    </xdr:from>
    <xdr:to>
      <xdr:col>5</xdr:col>
      <xdr:colOff>142875</xdr:colOff>
      <xdr:row>89</xdr:row>
      <xdr:rowOff>142875</xdr:rowOff>
    </xdr:to>
    <xdr:pic>
      <xdr:nvPicPr>
        <xdr:cNvPr id="174" name="Picture 173" descr="Bayern Monachium">
          <a:hlinkClick xmlns:r="http://schemas.openxmlformats.org/officeDocument/2006/relationships" r:id="rId60"/>
          <a:extLst>
            <a:ext uri="{FF2B5EF4-FFF2-40B4-BE49-F238E27FC236}">
              <a16:creationId xmlns:a16="http://schemas.microsoft.com/office/drawing/2014/main" id="{8E8AAA58-6DA0-4B9C-B28C-B818BB132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444341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89</xdr:row>
      <xdr:rowOff>0</xdr:rowOff>
    </xdr:from>
    <xdr:to>
      <xdr:col>7</xdr:col>
      <xdr:colOff>142875</xdr:colOff>
      <xdr:row>89</xdr:row>
      <xdr:rowOff>142875</xdr:rowOff>
    </xdr:to>
    <xdr:pic>
      <xdr:nvPicPr>
        <xdr:cNvPr id="175" name="Picture 174" descr="FC Augsburg">
          <a:hlinkClick xmlns:r="http://schemas.openxmlformats.org/officeDocument/2006/relationships" r:id="rId73"/>
          <a:extLst>
            <a:ext uri="{FF2B5EF4-FFF2-40B4-BE49-F238E27FC236}">
              <a16:creationId xmlns:a16="http://schemas.microsoft.com/office/drawing/2014/main" id="{3B9F7728-E9FE-4387-9D58-96479A0D4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444341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161925</xdr:colOff>
      <xdr:row>91</xdr:row>
      <xdr:rowOff>161925</xdr:rowOff>
    </xdr:to>
    <xdr:pic>
      <xdr:nvPicPr>
        <xdr:cNvPr id="176" name="Picture 175" descr="Bundesliga">
          <a:extLst>
            <a:ext uri="{FF2B5EF4-FFF2-40B4-BE49-F238E27FC236}">
              <a16:creationId xmlns:a16="http://schemas.microsoft.com/office/drawing/2014/main" id="{27B0ECC8-88D2-4DA7-BA8D-F3D10AB21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4056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91</xdr:row>
      <xdr:rowOff>0</xdr:rowOff>
    </xdr:from>
    <xdr:to>
      <xdr:col>5</xdr:col>
      <xdr:colOff>142875</xdr:colOff>
      <xdr:row>91</xdr:row>
      <xdr:rowOff>142875</xdr:rowOff>
    </xdr:to>
    <xdr:pic>
      <xdr:nvPicPr>
        <xdr:cNvPr id="177" name="Picture 176" descr="Bayern Monachium">
          <a:hlinkClick xmlns:r="http://schemas.openxmlformats.org/officeDocument/2006/relationships" r:id="rId60"/>
          <a:extLst>
            <a:ext uri="{FF2B5EF4-FFF2-40B4-BE49-F238E27FC236}">
              <a16:creationId xmlns:a16="http://schemas.microsoft.com/office/drawing/2014/main" id="{E700DB06-A53D-4659-8D23-D7D33F8FE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454056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91</xdr:row>
      <xdr:rowOff>0</xdr:rowOff>
    </xdr:from>
    <xdr:to>
      <xdr:col>7</xdr:col>
      <xdr:colOff>142875</xdr:colOff>
      <xdr:row>91</xdr:row>
      <xdr:rowOff>142875</xdr:rowOff>
    </xdr:to>
    <xdr:pic>
      <xdr:nvPicPr>
        <xdr:cNvPr id="178" name="Picture 177" descr="Hannover 96">
          <a:hlinkClick xmlns:r="http://schemas.openxmlformats.org/officeDocument/2006/relationships" r:id="rId74"/>
          <a:extLst>
            <a:ext uri="{FF2B5EF4-FFF2-40B4-BE49-F238E27FC236}">
              <a16:creationId xmlns:a16="http://schemas.microsoft.com/office/drawing/2014/main" id="{ED430B6F-37BC-40A7-8AC5-F22C0F8A1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454056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161925</xdr:colOff>
      <xdr:row>92</xdr:row>
      <xdr:rowOff>161925</xdr:rowOff>
    </xdr:to>
    <xdr:pic>
      <xdr:nvPicPr>
        <xdr:cNvPr id="179" name="Picture 178" descr="Bundesliga">
          <a:extLst>
            <a:ext uri="{FF2B5EF4-FFF2-40B4-BE49-F238E27FC236}">
              <a16:creationId xmlns:a16="http://schemas.microsoft.com/office/drawing/2014/main" id="{23D91B1D-DCBC-40A5-B22F-1DA5BB13C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962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142875</xdr:colOff>
      <xdr:row>92</xdr:row>
      <xdr:rowOff>142875</xdr:rowOff>
    </xdr:to>
    <xdr:pic>
      <xdr:nvPicPr>
        <xdr:cNvPr id="180" name="Picture 179" descr="Bayern Monachium">
          <a:hlinkClick xmlns:r="http://schemas.openxmlformats.org/officeDocument/2006/relationships" r:id="rId60"/>
          <a:extLst>
            <a:ext uri="{FF2B5EF4-FFF2-40B4-BE49-F238E27FC236}">
              <a16:creationId xmlns:a16="http://schemas.microsoft.com/office/drawing/2014/main" id="{7F15E887-F44C-4B3C-9CB6-F7F391492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457962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142875</xdr:colOff>
      <xdr:row>92</xdr:row>
      <xdr:rowOff>142875</xdr:rowOff>
    </xdr:to>
    <xdr:pic>
      <xdr:nvPicPr>
        <xdr:cNvPr id="181" name="Picture 180" descr="1.FC Köln">
          <a:hlinkClick xmlns:r="http://schemas.openxmlformats.org/officeDocument/2006/relationships" r:id="rId75"/>
          <a:extLst>
            <a:ext uri="{FF2B5EF4-FFF2-40B4-BE49-F238E27FC236}">
              <a16:creationId xmlns:a16="http://schemas.microsoft.com/office/drawing/2014/main" id="{D0729424-E7BE-482B-99BE-F0B4F3794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457962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161925</xdr:colOff>
      <xdr:row>93</xdr:row>
      <xdr:rowOff>161925</xdr:rowOff>
    </xdr:to>
    <xdr:pic>
      <xdr:nvPicPr>
        <xdr:cNvPr id="182" name="Picture 181" descr="Bundesliga">
          <a:extLst>
            <a:ext uri="{FF2B5EF4-FFF2-40B4-BE49-F238E27FC236}">
              <a16:creationId xmlns:a16="http://schemas.microsoft.com/office/drawing/2014/main" id="{B372D91E-E11A-4E75-921B-9B4CD7D20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1867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142875</xdr:colOff>
      <xdr:row>93</xdr:row>
      <xdr:rowOff>142875</xdr:rowOff>
    </xdr:to>
    <xdr:pic>
      <xdr:nvPicPr>
        <xdr:cNvPr id="183" name="Picture 182" descr="Bayern Monachium">
          <a:hlinkClick xmlns:r="http://schemas.openxmlformats.org/officeDocument/2006/relationships" r:id="rId60"/>
          <a:extLst>
            <a:ext uri="{FF2B5EF4-FFF2-40B4-BE49-F238E27FC236}">
              <a16:creationId xmlns:a16="http://schemas.microsoft.com/office/drawing/2014/main" id="{6230BB6D-B4A9-49E6-ADCE-7346D7C5B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46186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142875</xdr:colOff>
      <xdr:row>93</xdr:row>
      <xdr:rowOff>142875</xdr:rowOff>
    </xdr:to>
    <xdr:pic>
      <xdr:nvPicPr>
        <xdr:cNvPr id="184" name="Picture 183" descr="SV Werder Bremen">
          <a:hlinkClick xmlns:r="http://schemas.openxmlformats.org/officeDocument/2006/relationships" r:id="rId64"/>
          <a:extLst>
            <a:ext uri="{FF2B5EF4-FFF2-40B4-BE49-F238E27FC236}">
              <a16:creationId xmlns:a16="http://schemas.microsoft.com/office/drawing/2014/main" id="{13D7479B-5708-4139-B30E-1ECD2CB88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46186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161925</xdr:colOff>
      <xdr:row>95</xdr:row>
      <xdr:rowOff>161925</xdr:rowOff>
    </xdr:to>
    <xdr:pic>
      <xdr:nvPicPr>
        <xdr:cNvPr id="185" name="Picture 184" descr="Bundesliga">
          <a:extLst>
            <a:ext uri="{FF2B5EF4-FFF2-40B4-BE49-F238E27FC236}">
              <a16:creationId xmlns:a16="http://schemas.microsoft.com/office/drawing/2014/main" id="{C61D5B9A-76F7-452A-99C7-8C5572E7D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1582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95</xdr:row>
      <xdr:rowOff>0</xdr:rowOff>
    </xdr:from>
    <xdr:to>
      <xdr:col>5</xdr:col>
      <xdr:colOff>142875</xdr:colOff>
      <xdr:row>95</xdr:row>
      <xdr:rowOff>142875</xdr:rowOff>
    </xdr:to>
    <xdr:pic>
      <xdr:nvPicPr>
        <xdr:cNvPr id="186" name="Picture 185" descr="Bayern Monachium">
          <a:hlinkClick xmlns:r="http://schemas.openxmlformats.org/officeDocument/2006/relationships" r:id="rId60"/>
          <a:extLst>
            <a:ext uri="{FF2B5EF4-FFF2-40B4-BE49-F238E27FC236}">
              <a16:creationId xmlns:a16="http://schemas.microsoft.com/office/drawing/2014/main" id="{56F9BCC4-A859-49B1-9831-4F0C35694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471582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95</xdr:row>
      <xdr:rowOff>0</xdr:rowOff>
    </xdr:from>
    <xdr:to>
      <xdr:col>7</xdr:col>
      <xdr:colOff>142875</xdr:colOff>
      <xdr:row>95</xdr:row>
      <xdr:rowOff>142875</xdr:rowOff>
    </xdr:to>
    <xdr:pic>
      <xdr:nvPicPr>
        <xdr:cNvPr id="187" name="Picture 186" descr="TSG 1899 Hoffenheim">
          <a:hlinkClick xmlns:r="http://schemas.openxmlformats.org/officeDocument/2006/relationships" r:id="rId76"/>
          <a:extLst>
            <a:ext uri="{FF2B5EF4-FFF2-40B4-BE49-F238E27FC236}">
              <a16:creationId xmlns:a16="http://schemas.microsoft.com/office/drawing/2014/main" id="{7631DA0D-98CC-48C1-B863-0B6259178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471582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161925</xdr:colOff>
      <xdr:row>96</xdr:row>
      <xdr:rowOff>161925</xdr:rowOff>
    </xdr:to>
    <xdr:pic>
      <xdr:nvPicPr>
        <xdr:cNvPr id="188" name="Picture 187" descr="Bundesliga">
          <a:extLst>
            <a:ext uri="{FF2B5EF4-FFF2-40B4-BE49-F238E27FC236}">
              <a16:creationId xmlns:a16="http://schemas.microsoft.com/office/drawing/2014/main" id="{2A050B7C-B312-45C6-B5FE-053D14AF2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5488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142875</xdr:colOff>
      <xdr:row>96</xdr:row>
      <xdr:rowOff>142875</xdr:rowOff>
    </xdr:to>
    <xdr:pic>
      <xdr:nvPicPr>
        <xdr:cNvPr id="189" name="Picture 188" descr="Bayern Monachium">
          <a:hlinkClick xmlns:r="http://schemas.openxmlformats.org/officeDocument/2006/relationships" r:id="rId60"/>
          <a:extLst>
            <a:ext uri="{FF2B5EF4-FFF2-40B4-BE49-F238E27FC236}">
              <a16:creationId xmlns:a16="http://schemas.microsoft.com/office/drawing/2014/main" id="{9B68E5FE-4205-4F4A-98BB-6AF3D3BDA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475488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96</xdr:row>
      <xdr:rowOff>0</xdr:rowOff>
    </xdr:from>
    <xdr:to>
      <xdr:col>7</xdr:col>
      <xdr:colOff>142875</xdr:colOff>
      <xdr:row>96</xdr:row>
      <xdr:rowOff>142875</xdr:rowOff>
    </xdr:to>
    <xdr:pic>
      <xdr:nvPicPr>
        <xdr:cNvPr id="190" name="Picture 189" descr="FC Schalke 04">
          <a:hlinkClick xmlns:r="http://schemas.openxmlformats.org/officeDocument/2006/relationships" r:id="rId66"/>
          <a:extLst>
            <a:ext uri="{FF2B5EF4-FFF2-40B4-BE49-F238E27FC236}">
              <a16:creationId xmlns:a16="http://schemas.microsoft.com/office/drawing/2014/main" id="{3554D80C-7CE5-4E08-8D22-61BDB2C3A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475488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161925</xdr:colOff>
      <xdr:row>97</xdr:row>
      <xdr:rowOff>161925</xdr:rowOff>
    </xdr:to>
    <xdr:pic>
      <xdr:nvPicPr>
        <xdr:cNvPr id="191" name="Picture 190" descr="Bundesliga">
          <a:extLst>
            <a:ext uri="{FF2B5EF4-FFF2-40B4-BE49-F238E27FC236}">
              <a16:creationId xmlns:a16="http://schemas.microsoft.com/office/drawing/2014/main" id="{E1AE931C-26E3-4140-B997-7BC9369D3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1298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142875</xdr:colOff>
      <xdr:row>97</xdr:row>
      <xdr:rowOff>142875</xdr:rowOff>
    </xdr:to>
    <xdr:pic>
      <xdr:nvPicPr>
        <xdr:cNvPr id="192" name="Picture 191" descr="Bayern Monachium">
          <a:hlinkClick xmlns:r="http://schemas.openxmlformats.org/officeDocument/2006/relationships" r:id="rId60"/>
          <a:extLst>
            <a:ext uri="{FF2B5EF4-FFF2-40B4-BE49-F238E27FC236}">
              <a16:creationId xmlns:a16="http://schemas.microsoft.com/office/drawing/2014/main" id="{CC9E8719-A2B9-43F5-A806-D77D50767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481298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97</xdr:row>
      <xdr:rowOff>0</xdr:rowOff>
    </xdr:from>
    <xdr:to>
      <xdr:col>7</xdr:col>
      <xdr:colOff>142875</xdr:colOff>
      <xdr:row>97</xdr:row>
      <xdr:rowOff>142875</xdr:rowOff>
    </xdr:to>
    <xdr:pic>
      <xdr:nvPicPr>
        <xdr:cNvPr id="193" name="Picture 192" descr="VfL Wolfsburg">
          <a:hlinkClick xmlns:r="http://schemas.openxmlformats.org/officeDocument/2006/relationships" r:id="rId67"/>
          <a:extLst>
            <a:ext uri="{FF2B5EF4-FFF2-40B4-BE49-F238E27FC236}">
              <a16:creationId xmlns:a16="http://schemas.microsoft.com/office/drawing/2014/main" id="{25C6CAC5-0212-4D74-A3A9-05AA45579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481298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161925</xdr:colOff>
      <xdr:row>98</xdr:row>
      <xdr:rowOff>161925</xdr:rowOff>
    </xdr:to>
    <xdr:pic>
      <xdr:nvPicPr>
        <xdr:cNvPr id="194" name="Picture 193" descr="Bundesliga">
          <a:extLst>
            <a:ext uri="{FF2B5EF4-FFF2-40B4-BE49-F238E27FC236}">
              <a16:creationId xmlns:a16="http://schemas.microsoft.com/office/drawing/2014/main" id="{199FE8B3-7A86-4B70-AFE1-9F159DE08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52035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142875</xdr:colOff>
      <xdr:row>98</xdr:row>
      <xdr:rowOff>142875</xdr:rowOff>
    </xdr:to>
    <xdr:pic>
      <xdr:nvPicPr>
        <xdr:cNvPr id="195" name="Picture 194" descr="Bayern Monachium">
          <a:hlinkClick xmlns:r="http://schemas.openxmlformats.org/officeDocument/2006/relationships" r:id="rId60"/>
          <a:extLst>
            <a:ext uri="{FF2B5EF4-FFF2-40B4-BE49-F238E27FC236}">
              <a16:creationId xmlns:a16="http://schemas.microsoft.com/office/drawing/2014/main" id="{BB78258C-CA69-4576-947D-9E807E9CD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485203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142875</xdr:colOff>
      <xdr:row>98</xdr:row>
      <xdr:rowOff>142875</xdr:rowOff>
    </xdr:to>
    <xdr:pic>
      <xdr:nvPicPr>
        <xdr:cNvPr id="196" name="Picture 195" descr="Hamburger SV">
          <a:hlinkClick xmlns:r="http://schemas.openxmlformats.org/officeDocument/2006/relationships" r:id="rId77"/>
          <a:extLst>
            <a:ext uri="{FF2B5EF4-FFF2-40B4-BE49-F238E27FC236}">
              <a16:creationId xmlns:a16="http://schemas.microsoft.com/office/drawing/2014/main" id="{B3AE518A-68DB-4E9A-9D10-362115CE7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485203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161925</xdr:colOff>
      <xdr:row>101</xdr:row>
      <xdr:rowOff>161925</xdr:rowOff>
    </xdr:to>
    <xdr:pic>
      <xdr:nvPicPr>
        <xdr:cNvPr id="197" name="Picture 196" descr="Bundesliga">
          <a:extLst>
            <a:ext uri="{FF2B5EF4-FFF2-40B4-BE49-F238E27FC236}">
              <a16:creationId xmlns:a16="http://schemas.microsoft.com/office/drawing/2014/main" id="{CF119E05-76EC-426A-B663-BD849B1C2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5776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101</xdr:row>
      <xdr:rowOff>0</xdr:rowOff>
    </xdr:from>
    <xdr:to>
      <xdr:col>5</xdr:col>
      <xdr:colOff>142875</xdr:colOff>
      <xdr:row>101</xdr:row>
      <xdr:rowOff>142875</xdr:rowOff>
    </xdr:to>
    <xdr:pic>
      <xdr:nvPicPr>
        <xdr:cNvPr id="198" name="Picture 197" descr="Bayern Monachium">
          <a:hlinkClick xmlns:r="http://schemas.openxmlformats.org/officeDocument/2006/relationships" r:id="rId60"/>
          <a:extLst>
            <a:ext uri="{FF2B5EF4-FFF2-40B4-BE49-F238E27FC236}">
              <a16:creationId xmlns:a16="http://schemas.microsoft.com/office/drawing/2014/main" id="{DCF2D745-D055-4963-9409-EA4BE4686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495776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142875</xdr:colOff>
      <xdr:row>101</xdr:row>
      <xdr:rowOff>142875</xdr:rowOff>
    </xdr:to>
    <xdr:pic>
      <xdr:nvPicPr>
        <xdr:cNvPr id="199" name="Picture 198" descr="Borussia Dortmund">
          <a:hlinkClick xmlns:r="http://schemas.openxmlformats.org/officeDocument/2006/relationships" r:id="rId72"/>
          <a:extLst>
            <a:ext uri="{FF2B5EF4-FFF2-40B4-BE49-F238E27FC236}">
              <a16:creationId xmlns:a16="http://schemas.microsoft.com/office/drawing/2014/main" id="{91567BCC-13B8-4323-9DD1-41797784B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495776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161925</xdr:colOff>
      <xdr:row>104</xdr:row>
      <xdr:rowOff>161925</xdr:rowOff>
    </xdr:to>
    <xdr:pic>
      <xdr:nvPicPr>
        <xdr:cNvPr id="200" name="Picture 199" descr="Bundesliga">
          <a:extLst>
            <a:ext uri="{FF2B5EF4-FFF2-40B4-BE49-F238E27FC236}">
              <a16:creationId xmlns:a16="http://schemas.microsoft.com/office/drawing/2014/main" id="{EBA4959B-B571-410D-AD68-8817E0C12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0921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142875</xdr:colOff>
      <xdr:row>104</xdr:row>
      <xdr:rowOff>142875</xdr:rowOff>
    </xdr:to>
    <xdr:pic>
      <xdr:nvPicPr>
        <xdr:cNvPr id="201" name="Picture 200" descr="Bayern Monachium">
          <a:hlinkClick xmlns:r="http://schemas.openxmlformats.org/officeDocument/2006/relationships" r:id="rId60"/>
          <a:extLst>
            <a:ext uri="{FF2B5EF4-FFF2-40B4-BE49-F238E27FC236}">
              <a16:creationId xmlns:a16="http://schemas.microsoft.com/office/drawing/2014/main" id="{5102D304-49CA-45EC-AD4A-978FB5857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510921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104</xdr:row>
      <xdr:rowOff>0</xdr:rowOff>
    </xdr:from>
    <xdr:to>
      <xdr:col>7</xdr:col>
      <xdr:colOff>142875</xdr:colOff>
      <xdr:row>104</xdr:row>
      <xdr:rowOff>142875</xdr:rowOff>
    </xdr:to>
    <xdr:pic>
      <xdr:nvPicPr>
        <xdr:cNvPr id="202" name="Picture 201" descr="Borussia Mönchengladbach">
          <a:hlinkClick xmlns:r="http://schemas.openxmlformats.org/officeDocument/2006/relationships" r:id="rId78"/>
          <a:extLst>
            <a:ext uri="{FF2B5EF4-FFF2-40B4-BE49-F238E27FC236}">
              <a16:creationId xmlns:a16="http://schemas.microsoft.com/office/drawing/2014/main" id="{1F86A5B6-044B-4C7E-B091-CFF85B667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510921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0</xdr:col>
      <xdr:colOff>161925</xdr:colOff>
      <xdr:row>105</xdr:row>
      <xdr:rowOff>161925</xdr:rowOff>
    </xdr:to>
    <xdr:pic>
      <xdr:nvPicPr>
        <xdr:cNvPr id="203" name="Picture 202" descr="Bundesliga">
          <a:extLst>
            <a:ext uri="{FF2B5EF4-FFF2-40B4-BE49-F238E27FC236}">
              <a16:creationId xmlns:a16="http://schemas.microsoft.com/office/drawing/2014/main" id="{29C8935D-18E7-4006-88AC-0F4E5CE3C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5588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105</xdr:row>
      <xdr:rowOff>0</xdr:rowOff>
    </xdr:from>
    <xdr:to>
      <xdr:col>5</xdr:col>
      <xdr:colOff>142875</xdr:colOff>
      <xdr:row>105</xdr:row>
      <xdr:rowOff>142875</xdr:rowOff>
    </xdr:to>
    <xdr:pic>
      <xdr:nvPicPr>
        <xdr:cNvPr id="204" name="Picture 203" descr="Bayern Monachium">
          <a:hlinkClick xmlns:r="http://schemas.openxmlformats.org/officeDocument/2006/relationships" r:id="rId60"/>
          <a:extLst>
            <a:ext uri="{FF2B5EF4-FFF2-40B4-BE49-F238E27FC236}">
              <a16:creationId xmlns:a16="http://schemas.microsoft.com/office/drawing/2014/main" id="{5CA9D9BA-9C80-49FA-8909-F804FA78B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515588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142875</xdr:colOff>
      <xdr:row>105</xdr:row>
      <xdr:rowOff>142875</xdr:rowOff>
    </xdr:to>
    <xdr:pic>
      <xdr:nvPicPr>
        <xdr:cNvPr id="205" name="Picture 204" descr="Hannover 96">
          <a:hlinkClick xmlns:r="http://schemas.openxmlformats.org/officeDocument/2006/relationships" r:id="rId74"/>
          <a:extLst>
            <a:ext uri="{FF2B5EF4-FFF2-40B4-BE49-F238E27FC236}">
              <a16:creationId xmlns:a16="http://schemas.microsoft.com/office/drawing/2014/main" id="{88CC455D-A8C0-4BD4-B83A-626DD1118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515588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161925</xdr:colOff>
      <xdr:row>106</xdr:row>
      <xdr:rowOff>161925</xdr:rowOff>
    </xdr:to>
    <xdr:pic>
      <xdr:nvPicPr>
        <xdr:cNvPr id="206" name="Picture 205" descr="Bundesliga">
          <a:extLst>
            <a:ext uri="{FF2B5EF4-FFF2-40B4-BE49-F238E27FC236}">
              <a16:creationId xmlns:a16="http://schemas.microsoft.com/office/drawing/2014/main" id="{79D17525-9B38-46BF-8A34-A0F4F7CC9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94935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106</xdr:row>
      <xdr:rowOff>0</xdr:rowOff>
    </xdr:from>
    <xdr:to>
      <xdr:col>5</xdr:col>
      <xdr:colOff>142875</xdr:colOff>
      <xdr:row>106</xdr:row>
      <xdr:rowOff>142875</xdr:rowOff>
    </xdr:to>
    <xdr:pic>
      <xdr:nvPicPr>
        <xdr:cNvPr id="207" name="Picture 206" descr="Bayern Monachium">
          <a:hlinkClick xmlns:r="http://schemas.openxmlformats.org/officeDocument/2006/relationships" r:id="rId60"/>
          <a:extLst>
            <a:ext uri="{FF2B5EF4-FFF2-40B4-BE49-F238E27FC236}">
              <a16:creationId xmlns:a16="http://schemas.microsoft.com/office/drawing/2014/main" id="{70C9D13E-95A6-4A76-AFFC-1F2D8F858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519493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106</xdr:row>
      <xdr:rowOff>0</xdr:rowOff>
    </xdr:from>
    <xdr:to>
      <xdr:col>7</xdr:col>
      <xdr:colOff>142875</xdr:colOff>
      <xdr:row>106</xdr:row>
      <xdr:rowOff>142875</xdr:rowOff>
    </xdr:to>
    <xdr:pic>
      <xdr:nvPicPr>
        <xdr:cNvPr id="208" name="Picture 207" descr="1.FC Köln">
          <a:hlinkClick xmlns:r="http://schemas.openxmlformats.org/officeDocument/2006/relationships" r:id="rId75"/>
          <a:extLst>
            <a:ext uri="{FF2B5EF4-FFF2-40B4-BE49-F238E27FC236}">
              <a16:creationId xmlns:a16="http://schemas.microsoft.com/office/drawing/2014/main" id="{0BC42398-C8A2-45E5-9D05-751FF3999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519493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161925</xdr:colOff>
      <xdr:row>107</xdr:row>
      <xdr:rowOff>161925</xdr:rowOff>
    </xdr:to>
    <xdr:pic>
      <xdr:nvPicPr>
        <xdr:cNvPr id="209" name="Picture 208" descr="Bundesliga">
          <a:extLst>
            <a:ext uri="{FF2B5EF4-FFF2-40B4-BE49-F238E27FC236}">
              <a16:creationId xmlns:a16="http://schemas.microsoft.com/office/drawing/2014/main" id="{34029BB1-3680-48CE-BD2F-5A593DD81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6161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107</xdr:row>
      <xdr:rowOff>0</xdr:rowOff>
    </xdr:from>
    <xdr:to>
      <xdr:col>5</xdr:col>
      <xdr:colOff>142875</xdr:colOff>
      <xdr:row>107</xdr:row>
      <xdr:rowOff>142875</xdr:rowOff>
    </xdr:to>
    <xdr:pic>
      <xdr:nvPicPr>
        <xdr:cNvPr id="210" name="Picture 209" descr="Bayern Monachium">
          <a:hlinkClick xmlns:r="http://schemas.openxmlformats.org/officeDocument/2006/relationships" r:id="rId80"/>
          <a:extLst>
            <a:ext uri="{FF2B5EF4-FFF2-40B4-BE49-F238E27FC236}">
              <a16:creationId xmlns:a16="http://schemas.microsoft.com/office/drawing/2014/main" id="{0D482ED7-7AC6-4580-8E3B-7D27BFD9C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526161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142875</xdr:colOff>
      <xdr:row>107</xdr:row>
      <xdr:rowOff>142875</xdr:rowOff>
    </xdr:to>
    <xdr:pic>
      <xdr:nvPicPr>
        <xdr:cNvPr id="211" name="Picture 210" descr="TSG 1899 Hoffenheim">
          <a:hlinkClick xmlns:r="http://schemas.openxmlformats.org/officeDocument/2006/relationships" r:id="rId81"/>
          <a:extLst>
            <a:ext uri="{FF2B5EF4-FFF2-40B4-BE49-F238E27FC236}">
              <a16:creationId xmlns:a16="http://schemas.microsoft.com/office/drawing/2014/main" id="{4CCD31AB-FFF9-4EF5-8B44-910EF04A1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526161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108</xdr:row>
      <xdr:rowOff>0</xdr:rowOff>
    </xdr:from>
    <xdr:to>
      <xdr:col>0</xdr:col>
      <xdr:colOff>161925</xdr:colOff>
      <xdr:row>108</xdr:row>
      <xdr:rowOff>161925</xdr:rowOff>
    </xdr:to>
    <xdr:pic>
      <xdr:nvPicPr>
        <xdr:cNvPr id="212" name="Picture 211" descr="Bundesliga">
          <a:extLst>
            <a:ext uri="{FF2B5EF4-FFF2-40B4-BE49-F238E27FC236}">
              <a16:creationId xmlns:a16="http://schemas.microsoft.com/office/drawing/2014/main" id="{5BD30BCF-8692-409C-93FF-08F48346F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066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108</xdr:row>
      <xdr:rowOff>0</xdr:rowOff>
    </xdr:from>
    <xdr:to>
      <xdr:col>5</xdr:col>
      <xdr:colOff>142875</xdr:colOff>
      <xdr:row>108</xdr:row>
      <xdr:rowOff>142875</xdr:rowOff>
    </xdr:to>
    <xdr:pic>
      <xdr:nvPicPr>
        <xdr:cNvPr id="213" name="Picture 212" descr="Bayern Monachium">
          <a:hlinkClick xmlns:r="http://schemas.openxmlformats.org/officeDocument/2006/relationships" r:id="rId80"/>
          <a:extLst>
            <a:ext uri="{FF2B5EF4-FFF2-40B4-BE49-F238E27FC236}">
              <a16:creationId xmlns:a16="http://schemas.microsoft.com/office/drawing/2014/main" id="{00090B02-7797-4211-89EF-861CED64D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530066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108</xdr:row>
      <xdr:rowOff>0</xdr:rowOff>
    </xdr:from>
    <xdr:to>
      <xdr:col>7</xdr:col>
      <xdr:colOff>142875</xdr:colOff>
      <xdr:row>108</xdr:row>
      <xdr:rowOff>142875</xdr:rowOff>
    </xdr:to>
    <xdr:pic>
      <xdr:nvPicPr>
        <xdr:cNvPr id="214" name="Picture 213" descr="VfB Stuttgart">
          <a:hlinkClick xmlns:r="http://schemas.openxmlformats.org/officeDocument/2006/relationships" r:id="rId82"/>
          <a:extLst>
            <a:ext uri="{FF2B5EF4-FFF2-40B4-BE49-F238E27FC236}">
              <a16:creationId xmlns:a16="http://schemas.microsoft.com/office/drawing/2014/main" id="{41E1442F-7FA6-409C-9682-46316F956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530066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161925</xdr:colOff>
      <xdr:row>109</xdr:row>
      <xdr:rowOff>161925</xdr:rowOff>
    </xdr:to>
    <xdr:pic>
      <xdr:nvPicPr>
        <xdr:cNvPr id="215" name="Picture 214" descr="Bundesliga">
          <a:extLst>
            <a:ext uri="{FF2B5EF4-FFF2-40B4-BE49-F238E27FC236}">
              <a16:creationId xmlns:a16="http://schemas.microsoft.com/office/drawing/2014/main" id="{B0A99C11-5C52-478C-9A81-2793F12FA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9715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142875</xdr:colOff>
      <xdr:row>109</xdr:row>
      <xdr:rowOff>142875</xdr:rowOff>
    </xdr:to>
    <xdr:pic>
      <xdr:nvPicPr>
        <xdr:cNvPr id="216" name="Picture 215" descr="Bayern Monachium">
          <a:hlinkClick xmlns:r="http://schemas.openxmlformats.org/officeDocument/2006/relationships" r:id="rId80"/>
          <a:extLst>
            <a:ext uri="{FF2B5EF4-FFF2-40B4-BE49-F238E27FC236}">
              <a16:creationId xmlns:a16="http://schemas.microsoft.com/office/drawing/2014/main" id="{F61C47EE-07DD-4D68-86E2-6746463BB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533971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109</xdr:row>
      <xdr:rowOff>0</xdr:rowOff>
    </xdr:from>
    <xdr:to>
      <xdr:col>7</xdr:col>
      <xdr:colOff>142875</xdr:colOff>
      <xdr:row>109</xdr:row>
      <xdr:rowOff>142875</xdr:rowOff>
    </xdr:to>
    <xdr:pic>
      <xdr:nvPicPr>
        <xdr:cNvPr id="217" name="Picture 216" descr="FC Schalke 04">
          <a:hlinkClick xmlns:r="http://schemas.openxmlformats.org/officeDocument/2006/relationships" r:id="rId83"/>
          <a:extLst>
            <a:ext uri="{FF2B5EF4-FFF2-40B4-BE49-F238E27FC236}">
              <a16:creationId xmlns:a16="http://schemas.microsoft.com/office/drawing/2014/main" id="{036CBD45-9406-4B34-A07C-0277B966D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533971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161925</xdr:colOff>
      <xdr:row>110</xdr:row>
      <xdr:rowOff>161925</xdr:rowOff>
    </xdr:to>
    <xdr:pic>
      <xdr:nvPicPr>
        <xdr:cNvPr id="218" name="Picture 217" descr="Bundesliga">
          <a:extLst>
            <a:ext uri="{FF2B5EF4-FFF2-40B4-BE49-F238E27FC236}">
              <a16:creationId xmlns:a16="http://schemas.microsoft.com/office/drawing/2014/main" id="{75BC6371-7E44-48CE-8BB9-990276FED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9781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142875</xdr:colOff>
      <xdr:row>110</xdr:row>
      <xdr:rowOff>142875</xdr:rowOff>
    </xdr:to>
    <xdr:pic>
      <xdr:nvPicPr>
        <xdr:cNvPr id="219" name="Picture 218" descr="Bayern Monachium">
          <a:hlinkClick xmlns:r="http://schemas.openxmlformats.org/officeDocument/2006/relationships" r:id="rId80"/>
          <a:extLst>
            <a:ext uri="{FF2B5EF4-FFF2-40B4-BE49-F238E27FC236}">
              <a16:creationId xmlns:a16="http://schemas.microsoft.com/office/drawing/2014/main" id="{1BC03921-6A3A-47A8-B7FB-B7DABEEED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539781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142875</xdr:colOff>
      <xdr:row>110</xdr:row>
      <xdr:rowOff>142875</xdr:rowOff>
    </xdr:to>
    <xdr:pic>
      <xdr:nvPicPr>
        <xdr:cNvPr id="220" name="Picture 219" descr="VfL Wolfsburg">
          <a:hlinkClick xmlns:r="http://schemas.openxmlformats.org/officeDocument/2006/relationships" r:id="rId84"/>
          <a:extLst>
            <a:ext uri="{FF2B5EF4-FFF2-40B4-BE49-F238E27FC236}">
              <a16:creationId xmlns:a16="http://schemas.microsoft.com/office/drawing/2014/main" id="{31BD7703-0333-4B1B-AC63-772137C0F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539781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161925</xdr:colOff>
      <xdr:row>112</xdr:row>
      <xdr:rowOff>161925</xdr:rowOff>
    </xdr:to>
    <xdr:pic>
      <xdr:nvPicPr>
        <xdr:cNvPr id="221" name="Picture 220" descr="Bundesliga">
          <a:extLst>
            <a:ext uri="{FF2B5EF4-FFF2-40B4-BE49-F238E27FC236}">
              <a16:creationId xmlns:a16="http://schemas.microsoft.com/office/drawing/2014/main" id="{C8473185-A0FC-41C2-BF99-53178B25B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0259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112</xdr:row>
      <xdr:rowOff>0</xdr:rowOff>
    </xdr:from>
    <xdr:to>
      <xdr:col>5</xdr:col>
      <xdr:colOff>142875</xdr:colOff>
      <xdr:row>112</xdr:row>
      <xdr:rowOff>142875</xdr:rowOff>
    </xdr:to>
    <xdr:pic>
      <xdr:nvPicPr>
        <xdr:cNvPr id="222" name="Picture 221" descr="Bayern Monachium">
          <a:hlinkClick xmlns:r="http://schemas.openxmlformats.org/officeDocument/2006/relationships" r:id="rId80"/>
          <a:extLst>
            <a:ext uri="{FF2B5EF4-FFF2-40B4-BE49-F238E27FC236}">
              <a16:creationId xmlns:a16="http://schemas.microsoft.com/office/drawing/2014/main" id="{04023F14-CC40-4423-97A1-DC8763A17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55025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142875</xdr:colOff>
      <xdr:row>112</xdr:row>
      <xdr:rowOff>142875</xdr:rowOff>
    </xdr:to>
    <xdr:pic>
      <xdr:nvPicPr>
        <xdr:cNvPr id="223" name="Picture 222" descr="Borussia Dortmund">
          <a:hlinkClick xmlns:r="http://schemas.openxmlformats.org/officeDocument/2006/relationships" r:id="rId85"/>
          <a:extLst>
            <a:ext uri="{FF2B5EF4-FFF2-40B4-BE49-F238E27FC236}">
              <a16:creationId xmlns:a16="http://schemas.microsoft.com/office/drawing/2014/main" id="{2CC72695-35F9-4B11-A5ED-61F83189D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55025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161925</xdr:colOff>
      <xdr:row>114</xdr:row>
      <xdr:rowOff>161925</xdr:rowOff>
    </xdr:to>
    <xdr:pic>
      <xdr:nvPicPr>
        <xdr:cNvPr id="224" name="Picture 223" descr="Bundesliga">
          <a:extLst>
            <a:ext uri="{FF2B5EF4-FFF2-40B4-BE49-F238E27FC236}">
              <a16:creationId xmlns:a16="http://schemas.microsoft.com/office/drawing/2014/main" id="{59B62AB5-2514-46DA-8176-72C198CF5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9974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114</xdr:row>
      <xdr:rowOff>0</xdr:rowOff>
    </xdr:from>
    <xdr:to>
      <xdr:col>5</xdr:col>
      <xdr:colOff>142875</xdr:colOff>
      <xdr:row>114</xdr:row>
      <xdr:rowOff>142875</xdr:rowOff>
    </xdr:to>
    <xdr:pic>
      <xdr:nvPicPr>
        <xdr:cNvPr id="225" name="Picture 224" descr="Bayern Monachium">
          <a:hlinkClick xmlns:r="http://schemas.openxmlformats.org/officeDocument/2006/relationships" r:id="rId80"/>
          <a:extLst>
            <a:ext uri="{FF2B5EF4-FFF2-40B4-BE49-F238E27FC236}">
              <a16:creationId xmlns:a16="http://schemas.microsoft.com/office/drawing/2014/main" id="{3A13DE45-A0DB-403B-A7CE-4D162503D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559974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142875</xdr:colOff>
      <xdr:row>114</xdr:row>
      <xdr:rowOff>142875</xdr:rowOff>
    </xdr:to>
    <xdr:pic>
      <xdr:nvPicPr>
        <xdr:cNvPr id="226" name="Picture 225" descr="1.FC Nürnberg">
          <a:hlinkClick xmlns:r="http://schemas.openxmlformats.org/officeDocument/2006/relationships" r:id="rId86"/>
          <a:extLst>
            <a:ext uri="{FF2B5EF4-FFF2-40B4-BE49-F238E27FC236}">
              <a16:creationId xmlns:a16="http://schemas.microsoft.com/office/drawing/2014/main" id="{3C14A47C-48AD-4D07-A9A1-14957006C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559974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161925</xdr:colOff>
      <xdr:row>116</xdr:row>
      <xdr:rowOff>161925</xdr:rowOff>
    </xdr:to>
    <xdr:pic>
      <xdr:nvPicPr>
        <xdr:cNvPr id="227" name="Picture 226" descr="Bundesliga">
          <a:extLst>
            <a:ext uri="{FF2B5EF4-FFF2-40B4-BE49-F238E27FC236}">
              <a16:creationId xmlns:a16="http://schemas.microsoft.com/office/drawing/2014/main" id="{A252A93F-7701-4626-9AFB-D24809815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8547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142875</xdr:colOff>
      <xdr:row>116</xdr:row>
      <xdr:rowOff>142875</xdr:rowOff>
    </xdr:to>
    <xdr:pic>
      <xdr:nvPicPr>
        <xdr:cNvPr id="228" name="Picture 227" descr="Bayern Monachium">
          <a:hlinkClick xmlns:r="http://schemas.openxmlformats.org/officeDocument/2006/relationships" r:id="rId80"/>
          <a:extLst>
            <a:ext uri="{FF2B5EF4-FFF2-40B4-BE49-F238E27FC236}">
              <a16:creationId xmlns:a16="http://schemas.microsoft.com/office/drawing/2014/main" id="{2485A080-E0B4-4E38-9AB7-8DBDE5E5D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56854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116</xdr:row>
      <xdr:rowOff>0</xdr:rowOff>
    </xdr:from>
    <xdr:to>
      <xdr:col>7</xdr:col>
      <xdr:colOff>142875</xdr:colOff>
      <xdr:row>116</xdr:row>
      <xdr:rowOff>142875</xdr:rowOff>
    </xdr:to>
    <xdr:pic>
      <xdr:nvPicPr>
        <xdr:cNvPr id="229" name="Picture 228" descr="Hannover 96">
          <a:hlinkClick xmlns:r="http://schemas.openxmlformats.org/officeDocument/2006/relationships" r:id="rId88"/>
          <a:extLst>
            <a:ext uri="{FF2B5EF4-FFF2-40B4-BE49-F238E27FC236}">
              <a16:creationId xmlns:a16="http://schemas.microsoft.com/office/drawing/2014/main" id="{1A52828F-00FC-42BA-BE35-3155E3974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56854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161925</xdr:colOff>
      <xdr:row>117</xdr:row>
      <xdr:rowOff>161925</xdr:rowOff>
    </xdr:to>
    <xdr:pic>
      <xdr:nvPicPr>
        <xdr:cNvPr id="230" name="Picture 229" descr="Bundesliga">
          <a:extLst>
            <a:ext uri="{FF2B5EF4-FFF2-40B4-BE49-F238E27FC236}">
              <a16:creationId xmlns:a16="http://schemas.microsoft.com/office/drawing/2014/main" id="{7F420C69-09B0-4E03-8886-D9501B2B9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117</xdr:row>
      <xdr:rowOff>0</xdr:rowOff>
    </xdr:from>
    <xdr:to>
      <xdr:col>5</xdr:col>
      <xdr:colOff>142875</xdr:colOff>
      <xdr:row>117</xdr:row>
      <xdr:rowOff>142875</xdr:rowOff>
    </xdr:to>
    <xdr:pic>
      <xdr:nvPicPr>
        <xdr:cNvPr id="231" name="Picture 230" descr="Bayern Monachium">
          <a:hlinkClick xmlns:r="http://schemas.openxmlformats.org/officeDocument/2006/relationships" r:id="rId80"/>
          <a:extLst>
            <a:ext uri="{FF2B5EF4-FFF2-40B4-BE49-F238E27FC236}">
              <a16:creationId xmlns:a16="http://schemas.microsoft.com/office/drawing/2014/main" id="{0E3A5F9A-688D-4985-B600-2744A3484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572452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117</xdr:row>
      <xdr:rowOff>0</xdr:rowOff>
    </xdr:from>
    <xdr:to>
      <xdr:col>7</xdr:col>
      <xdr:colOff>142875</xdr:colOff>
      <xdr:row>117</xdr:row>
      <xdr:rowOff>142875</xdr:rowOff>
    </xdr:to>
    <xdr:pic>
      <xdr:nvPicPr>
        <xdr:cNvPr id="232" name="Picture 231" descr="TSG 1899 Hoffenheim">
          <a:hlinkClick xmlns:r="http://schemas.openxmlformats.org/officeDocument/2006/relationships" r:id="rId81"/>
          <a:extLst>
            <a:ext uri="{FF2B5EF4-FFF2-40B4-BE49-F238E27FC236}">
              <a16:creationId xmlns:a16="http://schemas.microsoft.com/office/drawing/2014/main" id="{B25DBCFD-10F6-4EEB-9CAF-A66C5AF96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572452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161925</xdr:colOff>
      <xdr:row>118</xdr:row>
      <xdr:rowOff>161925</xdr:rowOff>
    </xdr:to>
    <xdr:pic>
      <xdr:nvPicPr>
        <xdr:cNvPr id="233" name="Picture 232" descr="Bundesliga">
          <a:extLst>
            <a:ext uri="{FF2B5EF4-FFF2-40B4-BE49-F238E27FC236}">
              <a16:creationId xmlns:a16="http://schemas.microsoft.com/office/drawing/2014/main" id="{5DA05311-E347-4AF3-BD0F-C3B02F2D6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6357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142875</xdr:colOff>
      <xdr:row>118</xdr:row>
      <xdr:rowOff>142875</xdr:rowOff>
    </xdr:to>
    <xdr:pic>
      <xdr:nvPicPr>
        <xdr:cNvPr id="234" name="Picture 233" descr="Bayern Monachium">
          <a:hlinkClick xmlns:r="http://schemas.openxmlformats.org/officeDocument/2006/relationships" r:id="rId80"/>
          <a:extLst>
            <a:ext uri="{FF2B5EF4-FFF2-40B4-BE49-F238E27FC236}">
              <a16:creationId xmlns:a16="http://schemas.microsoft.com/office/drawing/2014/main" id="{47A0EC66-4544-491E-9771-0159189C7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576357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118</xdr:row>
      <xdr:rowOff>0</xdr:rowOff>
    </xdr:from>
    <xdr:to>
      <xdr:col>7</xdr:col>
      <xdr:colOff>142875</xdr:colOff>
      <xdr:row>118</xdr:row>
      <xdr:rowOff>142875</xdr:rowOff>
    </xdr:to>
    <xdr:pic>
      <xdr:nvPicPr>
        <xdr:cNvPr id="235" name="Picture 234" descr="VfB Stuttgart">
          <a:hlinkClick xmlns:r="http://schemas.openxmlformats.org/officeDocument/2006/relationships" r:id="rId82"/>
          <a:extLst>
            <a:ext uri="{FF2B5EF4-FFF2-40B4-BE49-F238E27FC236}">
              <a16:creationId xmlns:a16="http://schemas.microsoft.com/office/drawing/2014/main" id="{9CAE56BC-6C4F-46A1-ADEF-3B6BB6E01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576357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161925</xdr:colOff>
      <xdr:row>119</xdr:row>
      <xdr:rowOff>161925</xdr:rowOff>
    </xdr:to>
    <xdr:pic>
      <xdr:nvPicPr>
        <xdr:cNvPr id="236" name="Picture 235" descr="Bundesliga">
          <a:extLst>
            <a:ext uri="{FF2B5EF4-FFF2-40B4-BE49-F238E27FC236}">
              <a16:creationId xmlns:a16="http://schemas.microsoft.com/office/drawing/2014/main" id="{D3AC65A8-F257-4E3B-8C04-4CA28BB03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1025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119</xdr:row>
      <xdr:rowOff>0</xdr:rowOff>
    </xdr:from>
    <xdr:to>
      <xdr:col>5</xdr:col>
      <xdr:colOff>142875</xdr:colOff>
      <xdr:row>119</xdr:row>
      <xdr:rowOff>142875</xdr:rowOff>
    </xdr:to>
    <xdr:pic>
      <xdr:nvPicPr>
        <xdr:cNvPr id="237" name="Picture 236" descr="Bayern Monachium">
          <a:hlinkClick xmlns:r="http://schemas.openxmlformats.org/officeDocument/2006/relationships" r:id="rId80"/>
          <a:extLst>
            <a:ext uri="{FF2B5EF4-FFF2-40B4-BE49-F238E27FC236}">
              <a16:creationId xmlns:a16="http://schemas.microsoft.com/office/drawing/2014/main" id="{0D309982-66B8-4DB5-A667-DAAE80AA2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581025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119</xdr:row>
      <xdr:rowOff>0</xdr:rowOff>
    </xdr:from>
    <xdr:to>
      <xdr:col>7</xdr:col>
      <xdr:colOff>142875</xdr:colOff>
      <xdr:row>119</xdr:row>
      <xdr:rowOff>142875</xdr:rowOff>
    </xdr:to>
    <xdr:pic>
      <xdr:nvPicPr>
        <xdr:cNvPr id="238" name="Picture 237" descr="FC Schalke 04">
          <a:hlinkClick xmlns:r="http://schemas.openxmlformats.org/officeDocument/2006/relationships" r:id="rId83"/>
          <a:extLst>
            <a:ext uri="{FF2B5EF4-FFF2-40B4-BE49-F238E27FC236}">
              <a16:creationId xmlns:a16="http://schemas.microsoft.com/office/drawing/2014/main" id="{4303134B-0653-444F-A0D3-8EA2109DA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581025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120</xdr:row>
      <xdr:rowOff>0</xdr:rowOff>
    </xdr:from>
    <xdr:to>
      <xdr:col>0</xdr:col>
      <xdr:colOff>161925</xdr:colOff>
      <xdr:row>120</xdr:row>
      <xdr:rowOff>161925</xdr:rowOff>
    </xdr:to>
    <xdr:pic>
      <xdr:nvPicPr>
        <xdr:cNvPr id="239" name="Picture 238" descr="Bundesliga">
          <a:extLst>
            <a:ext uri="{FF2B5EF4-FFF2-40B4-BE49-F238E27FC236}">
              <a16:creationId xmlns:a16="http://schemas.microsoft.com/office/drawing/2014/main" id="{6E1B83C4-261E-4D66-A654-CBB99CD1F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6835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120</xdr:row>
      <xdr:rowOff>0</xdr:rowOff>
    </xdr:from>
    <xdr:to>
      <xdr:col>5</xdr:col>
      <xdr:colOff>142875</xdr:colOff>
      <xdr:row>120</xdr:row>
      <xdr:rowOff>142875</xdr:rowOff>
    </xdr:to>
    <xdr:pic>
      <xdr:nvPicPr>
        <xdr:cNvPr id="240" name="Picture 239" descr="Bayern Monachium">
          <a:hlinkClick xmlns:r="http://schemas.openxmlformats.org/officeDocument/2006/relationships" r:id="rId80"/>
          <a:extLst>
            <a:ext uri="{FF2B5EF4-FFF2-40B4-BE49-F238E27FC236}">
              <a16:creationId xmlns:a16="http://schemas.microsoft.com/office/drawing/2014/main" id="{CC2C2632-628E-442A-8DFA-DE557E857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586835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120</xdr:row>
      <xdr:rowOff>0</xdr:rowOff>
    </xdr:from>
    <xdr:to>
      <xdr:col>7</xdr:col>
      <xdr:colOff>142875</xdr:colOff>
      <xdr:row>120</xdr:row>
      <xdr:rowOff>142875</xdr:rowOff>
    </xdr:to>
    <xdr:pic>
      <xdr:nvPicPr>
        <xdr:cNvPr id="241" name="Picture 240" descr="Borussia Mönchengladbach">
          <a:hlinkClick xmlns:r="http://schemas.openxmlformats.org/officeDocument/2006/relationships" r:id="rId89"/>
          <a:extLst>
            <a:ext uri="{FF2B5EF4-FFF2-40B4-BE49-F238E27FC236}">
              <a16:creationId xmlns:a16="http://schemas.microsoft.com/office/drawing/2014/main" id="{64405791-6DE0-443A-8693-A624FAB3E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586835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161925</xdr:colOff>
      <xdr:row>122</xdr:row>
      <xdr:rowOff>161925</xdr:rowOff>
    </xdr:to>
    <xdr:pic>
      <xdr:nvPicPr>
        <xdr:cNvPr id="242" name="Picture 241" descr="Bundesliga">
          <a:extLst>
            <a:ext uri="{FF2B5EF4-FFF2-40B4-BE49-F238E27FC236}">
              <a16:creationId xmlns:a16="http://schemas.microsoft.com/office/drawing/2014/main" id="{06E3FEFF-AEF6-452E-8E05-934D6F21C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3502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122</xdr:row>
      <xdr:rowOff>0</xdr:rowOff>
    </xdr:from>
    <xdr:to>
      <xdr:col>5</xdr:col>
      <xdr:colOff>142875</xdr:colOff>
      <xdr:row>122</xdr:row>
      <xdr:rowOff>142875</xdr:rowOff>
    </xdr:to>
    <xdr:pic>
      <xdr:nvPicPr>
        <xdr:cNvPr id="243" name="Picture 242" descr="Bayern Monachium">
          <a:hlinkClick xmlns:r="http://schemas.openxmlformats.org/officeDocument/2006/relationships" r:id="rId80"/>
          <a:extLst>
            <a:ext uri="{FF2B5EF4-FFF2-40B4-BE49-F238E27FC236}">
              <a16:creationId xmlns:a16="http://schemas.microsoft.com/office/drawing/2014/main" id="{5089B144-633D-4E6E-95CC-1BF7D4FB0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593502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122</xdr:row>
      <xdr:rowOff>0</xdr:rowOff>
    </xdr:from>
    <xdr:to>
      <xdr:col>7</xdr:col>
      <xdr:colOff>142875</xdr:colOff>
      <xdr:row>122</xdr:row>
      <xdr:rowOff>142875</xdr:rowOff>
    </xdr:to>
    <xdr:pic>
      <xdr:nvPicPr>
        <xdr:cNvPr id="244" name="Picture 243" descr="VfL Wolfsburg">
          <a:hlinkClick xmlns:r="http://schemas.openxmlformats.org/officeDocument/2006/relationships" r:id="rId84"/>
          <a:extLst>
            <a:ext uri="{FF2B5EF4-FFF2-40B4-BE49-F238E27FC236}">
              <a16:creationId xmlns:a16="http://schemas.microsoft.com/office/drawing/2014/main" id="{70473DA6-A349-485D-B3B3-C3DE0119D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593502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161925</xdr:colOff>
      <xdr:row>124</xdr:row>
      <xdr:rowOff>161925</xdr:rowOff>
    </xdr:to>
    <xdr:pic>
      <xdr:nvPicPr>
        <xdr:cNvPr id="245" name="Picture 244" descr="Bundesliga">
          <a:extLst>
            <a:ext uri="{FF2B5EF4-FFF2-40B4-BE49-F238E27FC236}">
              <a16:creationId xmlns:a16="http://schemas.microsoft.com/office/drawing/2014/main" id="{0F3D363E-37B5-403B-B0C3-376001DAA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2075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5</xdr:col>
      <xdr:colOff>142875</xdr:colOff>
      <xdr:row>124</xdr:row>
      <xdr:rowOff>142875</xdr:rowOff>
    </xdr:to>
    <xdr:pic>
      <xdr:nvPicPr>
        <xdr:cNvPr id="246" name="Picture 245" descr="Bayern Monachium">
          <a:hlinkClick xmlns:r="http://schemas.openxmlformats.org/officeDocument/2006/relationships" r:id="rId80"/>
          <a:extLst>
            <a:ext uri="{FF2B5EF4-FFF2-40B4-BE49-F238E27FC236}">
              <a16:creationId xmlns:a16="http://schemas.microsoft.com/office/drawing/2014/main" id="{97928D5B-5A0B-45F1-9C92-635D4E087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602075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7</xdr:col>
      <xdr:colOff>142875</xdr:colOff>
      <xdr:row>124</xdr:row>
      <xdr:rowOff>142875</xdr:rowOff>
    </xdr:to>
    <xdr:pic>
      <xdr:nvPicPr>
        <xdr:cNvPr id="247" name="Picture 246" descr="1.FSV Mainz 05">
          <a:hlinkClick xmlns:r="http://schemas.openxmlformats.org/officeDocument/2006/relationships" r:id="rId90"/>
          <a:extLst>
            <a:ext uri="{FF2B5EF4-FFF2-40B4-BE49-F238E27FC236}">
              <a16:creationId xmlns:a16="http://schemas.microsoft.com/office/drawing/2014/main" id="{9D5D5C53-F10A-402A-9023-6907816D4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602075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161925</xdr:colOff>
      <xdr:row>125</xdr:row>
      <xdr:rowOff>161925</xdr:rowOff>
    </xdr:to>
    <xdr:pic>
      <xdr:nvPicPr>
        <xdr:cNvPr id="248" name="Picture 247" descr="Bundesliga">
          <a:extLst>
            <a:ext uri="{FF2B5EF4-FFF2-40B4-BE49-F238E27FC236}">
              <a16:creationId xmlns:a16="http://schemas.microsoft.com/office/drawing/2014/main" id="{AD6A506C-575A-4605-A8BC-B40418276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8855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125</xdr:row>
      <xdr:rowOff>0</xdr:rowOff>
    </xdr:from>
    <xdr:to>
      <xdr:col>5</xdr:col>
      <xdr:colOff>142875</xdr:colOff>
      <xdr:row>125</xdr:row>
      <xdr:rowOff>142875</xdr:rowOff>
    </xdr:to>
    <xdr:pic>
      <xdr:nvPicPr>
        <xdr:cNvPr id="249" name="Picture 248" descr="Bayern Monachium">
          <a:hlinkClick xmlns:r="http://schemas.openxmlformats.org/officeDocument/2006/relationships" r:id="rId80"/>
          <a:extLst>
            <a:ext uri="{FF2B5EF4-FFF2-40B4-BE49-F238E27FC236}">
              <a16:creationId xmlns:a16="http://schemas.microsoft.com/office/drawing/2014/main" id="{C368BBC0-1F6A-4BE8-B4B2-7CE9E1BF2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607885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125</xdr:row>
      <xdr:rowOff>0</xdr:rowOff>
    </xdr:from>
    <xdr:to>
      <xdr:col>7</xdr:col>
      <xdr:colOff>142875</xdr:colOff>
      <xdr:row>125</xdr:row>
      <xdr:rowOff>142875</xdr:rowOff>
    </xdr:to>
    <xdr:pic>
      <xdr:nvPicPr>
        <xdr:cNvPr id="250" name="Picture 249" descr="SC Freiburg">
          <a:hlinkClick xmlns:r="http://schemas.openxmlformats.org/officeDocument/2006/relationships" r:id="rId91"/>
          <a:extLst>
            <a:ext uri="{FF2B5EF4-FFF2-40B4-BE49-F238E27FC236}">
              <a16:creationId xmlns:a16="http://schemas.microsoft.com/office/drawing/2014/main" id="{C1C3B3EB-611F-4873-BFA5-60BE80923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607885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161925</xdr:colOff>
      <xdr:row>126</xdr:row>
      <xdr:rowOff>161925</xdr:rowOff>
    </xdr:to>
    <xdr:pic>
      <xdr:nvPicPr>
        <xdr:cNvPr id="251" name="Picture 250" descr="Bundesliga">
          <a:extLst>
            <a:ext uri="{FF2B5EF4-FFF2-40B4-BE49-F238E27FC236}">
              <a16:creationId xmlns:a16="http://schemas.microsoft.com/office/drawing/2014/main" id="{99A97339-F24D-4962-9A2E-B853660F8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3695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126</xdr:row>
      <xdr:rowOff>0</xdr:rowOff>
    </xdr:from>
    <xdr:to>
      <xdr:col>5</xdr:col>
      <xdr:colOff>142875</xdr:colOff>
      <xdr:row>126</xdr:row>
      <xdr:rowOff>142875</xdr:rowOff>
    </xdr:to>
    <xdr:pic>
      <xdr:nvPicPr>
        <xdr:cNvPr id="252" name="Picture 251" descr="Bayern Monachium">
          <a:hlinkClick xmlns:r="http://schemas.openxmlformats.org/officeDocument/2006/relationships" r:id="rId80"/>
          <a:extLst>
            <a:ext uri="{FF2B5EF4-FFF2-40B4-BE49-F238E27FC236}">
              <a16:creationId xmlns:a16="http://schemas.microsoft.com/office/drawing/2014/main" id="{63487B78-DC5B-4886-9388-C3F085A2B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613695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126</xdr:row>
      <xdr:rowOff>0</xdr:rowOff>
    </xdr:from>
    <xdr:to>
      <xdr:col>7</xdr:col>
      <xdr:colOff>142875</xdr:colOff>
      <xdr:row>126</xdr:row>
      <xdr:rowOff>142875</xdr:rowOff>
    </xdr:to>
    <xdr:pic>
      <xdr:nvPicPr>
        <xdr:cNvPr id="253" name="Picture 252" descr="Borussia Dortmund">
          <a:hlinkClick xmlns:r="http://schemas.openxmlformats.org/officeDocument/2006/relationships" r:id="rId85"/>
          <a:extLst>
            <a:ext uri="{FF2B5EF4-FFF2-40B4-BE49-F238E27FC236}">
              <a16:creationId xmlns:a16="http://schemas.microsoft.com/office/drawing/2014/main" id="{934278AF-0D68-4914-A25D-828A86F11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613695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128</xdr:row>
      <xdr:rowOff>0</xdr:rowOff>
    </xdr:from>
    <xdr:to>
      <xdr:col>0</xdr:col>
      <xdr:colOff>161925</xdr:colOff>
      <xdr:row>128</xdr:row>
      <xdr:rowOff>161925</xdr:rowOff>
    </xdr:to>
    <xdr:pic>
      <xdr:nvPicPr>
        <xdr:cNvPr id="254" name="Picture 253" descr="Bundesliga">
          <a:extLst>
            <a:ext uri="{FF2B5EF4-FFF2-40B4-BE49-F238E27FC236}">
              <a16:creationId xmlns:a16="http://schemas.microsoft.com/office/drawing/2014/main" id="{23550B3E-B0C6-4E73-AC45-EF0B3FA40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173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5</xdr:col>
      <xdr:colOff>142875</xdr:colOff>
      <xdr:row>128</xdr:row>
      <xdr:rowOff>142875</xdr:rowOff>
    </xdr:to>
    <xdr:pic>
      <xdr:nvPicPr>
        <xdr:cNvPr id="255" name="Picture 254" descr="Bayern Monachium">
          <a:hlinkClick xmlns:r="http://schemas.openxmlformats.org/officeDocument/2006/relationships" r:id="rId80"/>
          <a:extLst>
            <a:ext uri="{FF2B5EF4-FFF2-40B4-BE49-F238E27FC236}">
              <a16:creationId xmlns:a16="http://schemas.microsoft.com/office/drawing/2014/main" id="{8A721EE6-056F-443D-8458-69D651C83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62417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7</xdr:col>
      <xdr:colOff>142875</xdr:colOff>
      <xdr:row>128</xdr:row>
      <xdr:rowOff>142875</xdr:rowOff>
    </xdr:to>
    <xdr:pic>
      <xdr:nvPicPr>
        <xdr:cNvPr id="256" name="Picture 255" descr="Hannover 96">
          <a:hlinkClick xmlns:r="http://schemas.openxmlformats.org/officeDocument/2006/relationships" r:id="rId88"/>
          <a:extLst>
            <a:ext uri="{FF2B5EF4-FFF2-40B4-BE49-F238E27FC236}">
              <a16:creationId xmlns:a16="http://schemas.microsoft.com/office/drawing/2014/main" id="{6C5F9A8B-1771-46C6-B5D2-A2E30F8CF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62417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129</xdr:row>
      <xdr:rowOff>0</xdr:rowOff>
    </xdr:from>
    <xdr:to>
      <xdr:col>0</xdr:col>
      <xdr:colOff>161925</xdr:colOff>
      <xdr:row>129</xdr:row>
      <xdr:rowOff>161925</xdr:rowOff>
    </xdr:to>
    <xdr:pic>
      <xdr:nvPicPr>
        <xdr:cNvPr id="257" name="Picture 256" descr="Bundesliga">
          <a:extLst>
            <a:ext uri="{FF2B5EF4-FFF2-40B4-BE49-F238E27FC236}">
              <a16:creationId xmlns:a16="http://schemas.microsoft.com/office/drawing/2014/main" id="{79994D3A-7494-4A71-BEDE-FDFA3C589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0078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142875</xdr:colOff>
      <xdr:row>129</xdr:row>
      <xdr:rowOff>142875</xdr:rowOff>
    </xdr:to>
    <xdr:pic>
      <xdr:nvPicPr>
        <xdr:cNvPr id="258" name="Picture 257" descr="Bayern Monachium">
          <a:hlinkClick xmlns:r="http://schemas.openxmlformats.org/officeDocument/2006/relationships" r:id="rId92"/>
          <a:extLst>
            <a:ext uri="{FF2B5EF4-FFF2-40B4-BE49-F238E27FC236}">
              <a16:creationId xmlns:a16="http://schemas.microsoft.com/office/drawing/2014/main" id="{ADA7BEC0-B695-4C1A-B4A9-32E7FD8C6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630078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142875</xdr:colOff>
      <xdr:row>129</xdr:row>
      <xdr:rowOff>142875</xdr:rowOff>
    </xdr:to>
    <xdr:pic>
      <xdr:nvPicPr>
        <xdr:cNvPr id="259" name="Picture 258" descr="Hertha BSC">
          <a:hlinkClick xmlns:r="http://schemas.openxmlformats.org/officeDocument/2006/relationships" r:id="rId93"/>
          <a:extLst>
            <a:ext uri="{FF2B5EF4-FFF2-40B4-BE49-F238E27FC236}">
              <a16:creationId xmlns:a16="http://schemas.microsoft.com/office/drawing/2014/main" id="{9BE2B144-44E9-4F2F-8701-409F691D8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630078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161925</xdr:colOff>
      <xdr:row>131</xdr:row>
      <xdr:rowOff>161925</xdr:rowOff>
    </xdr:to>
    <xdr:pic>
      <xdr:nvPicPr>
        <xdr:cNvPr id="260" name="Picture 259" descr="Bundesliga">
          <a:extLst>
            <a:ext uri="{FF2B5EF4-FFF2-40B4-BE49-F238E27FC236}">
              <a16:creationId xmlns:a16="http://schemas.microsoft.com/office/drawing/2014/main" id="{F0978638-F26E-481C-A34E-74DDB7600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5984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131</xdr:row>
      <xdr:rowOff>0</xdr:rowOff>
    </xdr:from>
    <xdr:to>
      <xdr:col>5</xdr:col>
      <xdr:colOff>142875</xdr:colOff>
      <xdr:row>131</xdr:row>
      <xdr:rowOff>142875</xdr:rowOff>
    </xdr:to>
    <xdr:pic>
      <xdr:nvPicPr>
        <xdr:cNvPr id="261" name="Picture 260" descr="Bayern Monachium">
          <a:hlinkClick xmlns:r="http://schemas.openxmlformats.org/officeDocument/2006/relationships" r:id="rId92"/>
          <a:extLst>
            <a:ext uri="{FF2B5EF4-FFF2-40B4-BE49-F238E27FC236}">
              <a16:creationId xmlns:a16="http://schemas.microsoft.com/office/drawing/2014/main" id="{DC38C8F6-7AB1-4A15-B540-279E72343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635984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131</xdr:row>
      <xdr:rowOff>0</xdr:rowOff>
    </xdr:from>
    <xdr:to>
      <xdr:col>7</xdr:col>
      <xdr:colOff>142875</xdr:colOff>
      <xdr:row>131</xdr:row>
      <xdr:rowOff>142875</xdr:rowOff>
    </xdr:to>
    <xdr:pic>
      <xdr:nvPicPr>
        <xdr:cNvPr id="262" name="Picture 261" descr="FC Schalke 04">
          <a:hlinkClick xmlns:r="http://schemas.openxmlformats.org/officeDocument/2006/relationships" r:id="rId94"/>
          <a:extLst>
            <a:ext uri="{FF2B5EF4-FFF2-40B4-BE49-F238E27FC236}">
              <a16:creationId xmlns:a16="http://schemas.microsoft.com/office/drawing/2014/main" id="{CCD25387-6E45-4C90-8B2A-EB0503870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635984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134</xdr:row>
      <xdr:rowOff>0</xdr:rowOff>
    </xdr:from>
    <xdr:to>
      <xdr:col>0</xdr:col>
      <xdr:colOff>161925</xdr:colOff>
      <xdr:row>134</xdr:row>
      <xdr:rowOff>161925</xdr:rowOff>
    </xdr:to>
    <xdr:pic>
      <xdr:nvPicPr>
        <xdr:cNvPr id="263" name="Picture 262" descr="Bundesliga">
          <a:extLst>
            <a:ext uri="{FF2B5EF4-FFF2-40B4-BE49-F238E27FC236}">
              <a16:creationId xmlns:a16="http://schemas.microsoft.com/office/drawing/2014/main" id="{25D4D3F3-1B8B-4C7B-A49E-C686C81A5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1129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142875</xdr:colOff>
      <xdr:row>134</xdr:row>
      <xdr:rowOff>142875</xdr:rowOff>
    </xdr:to>
    <xdr:pic>
      <xdr:nvPicPr>
        <xdr:cNvPr id="264" name="Picture 263" descr="Bayern Monachium">
          <a:hlinkClick xmlns:r="http://schemas.openxmlformats.org/officeDocument/2006/relationships" r:id="rId92"/>
          <a:extLst>
            <a:ext uri="{FF2B5EF4-FFF2-40B4-BE49-F238E27FC236}">
              <a16:creationId xmlns:a16="http://schemas.microsoft.com/office/drawing/2014/main" id="{C5674F9C-33DE-4058-82CA-A6F28EB07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65112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134</xdr:row>
      <xdr:rowOff>0</xdr:rowOff>
    </xdr:from>
    <xdr:to>
      <xdr:col>7</xdr:col>
      <xdr:colOff>142875</xdr:colOff>
      <xdr:row>134</xdr:row>
      <xdr:rowOff>142875</xdr:rowOff>
    </xdr:to>
    <xdr:pic>
      <xdr:nvPicPr>
        <xdr:cNvPr id="265" name="Picture 264" descr="1.FSV Mainz 05">
          <a:hlinkClick xmlns:r="http://schemas.openxmlformats.org/officeDocument/2006/relationships" r:id="rId95"/>
          <a:extLst>
            <a:ext uri="{FF2B5EF4-FFF2-40B4-BE49-F238E27FC236}">
              <a16:creationId xmlns:a16="http://schemas.microsoft.com/office/drawing/2014/main" id="{133ADDF8-B868-4AD3-8B06-F3D6F299B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65112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135</xdr:row>
      <xdr:rowOff>0</xdr:rowOff>
    </xdr:from>
    <xdr:to>
      <xdr:col>0</xdr:col>
      <xdr:colOff>161925</xdr:colOff>
      <xdr:row>135</xdr:row>
      <xdr:rowOff>161925</xdr:rowOff>
    </xdr:to>
    <xdr:pic>
      <xdr:nvPicPr>
        <xdr:cNvPr id="266" name="Picture 265" descr="Bundesliga">
          <a:extLst>
            <a:ext uri="{FF2B5EF4-FFF2-40B4-BE49-F238E27FC236}">
              <a16:creationId xmlns:a16="http://schemas.microsoft.com/office/drawing/2014/main" id="{D76ECE6F-B121-4003-9402-54E714DEF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6939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135</xdr:row>
      <xdr:rowOff>0</xdr:rowOff>
    </xdr:from>
    <xdr:to>
      <xdr:col>5</xdr:col>
      <xdr:colOff>142875</xdr:colOff>
      <xdr:row>135</xdr:row>
      <xdr:rowOff>142875</xdr:rowOff>
    </xdr:to>
    <xdr:pic>
      <xdr:nvPicPr>
        <xdr:cNvPr id="267" name="Picture 266" descr="Bayern Monachium">
          <a:hlinkClick xmlns:r="http://schemas.openxmlformats.org/officeDocument/2006/relationships" r:id="rId92"/>
          <a:extLst>
            <a:ext uri="{FF2B5EF4-FFF2-40B4-BE49-F238E27FC236}">
              <a16:creationId xmlns:a16="http://schemas.microsoft.com/office/drawing/2014/main" id="{CDA8C71B-342E-4699-A589-839C2FE17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65693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142875</xdr:colOff>
      <xdr:row>135</xdr:row>
      <xdr:rowOff>142875</xdr:rowOff>
    </xdr:to>
    <xdr:pic>
      <xdr:nvPicPr>
        <xdr:cNvPr id="268" name="Picture 267" descr="RasenBallsport Leipzig">
          <a:hlinkClick xmlns:r="http://schemas.openxmlformats.org/officeDocument/2006/relationships" r:id="rId97"/>
          <a:extLst>
            <a:ext uri="{FF2B5EF4-FFF2-40B4-BE49-F238E27FC236}">
              <a16:creationId xmlns:a16="http://schemas.microsoft.com/office/drawing/2014/main" id="{76CD223E-ADE1-49E8-AECE-5263CDD11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65693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161925</xdr:colOff>
      <xdr:row>136</xdr:row>
      <xdr:rowOff>161925</xdr:rowOff>
    </xdr:to>
    <xdr:pic>
      <xdr:nvPicPr>
        <xdr:cNvPr id="269" name="Picture 268" descr="Bundesliga">
          <a:extLst>
            <a:ext uri="{FF2B5EF4-FFF2-40B4-BE49-F238E27FC236}">
              <a16:creationId xmlns:a16="http://schemas.microsoft.com/office/drawing/2014/main" id="{ED99A00B-39FD-453C-843E-8842E7BD8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27495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136</xdr:row>
      <xdr:rowOff>0</xdr:rowOff>
    </xdr:from>
    <xdr:to>
      <xdr:col>5</xdr:col>
      <xdr:colOff>142875</xdr:colOff>
      <xdr:row>136</xdr:row>
      <xdr:rowOff>142875</xdr:rowOff>
    </xdr:to>
    <xdr:pic>
      <xdr:nvPicPr>
        <xdr:cNvPr id="270" name="Picture 269" descr="Bayern Monachium">
          <a:hlinkClick xmlns:r="http://schemas.openxmlformats.org/officeDocument/2006/relationships" r:id="rId92"/>
          <a:extLst>
            <a:ext uri="{FF2B5EF4-FFF2-40B4-BE49-F238E27FC236}">
              <a16:creationId xmlns:a16="http://schemas.microsoft.com/office/drawing/2014/main" id="{87EBE5BC-9B35-4B70-8AA8-5FE411F34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662749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142875</xdr:colOff>
      <xdr:row>136</xdr:row>
      <xdr:rowOff>142875</xdr:rowOff>
    </xdr:to>
    <xdr:pic>
      <xdr:nvPicPr>
        <xdr:cNvPr id="271" name="Picture 270" descr="1.FC Köln">
          <a:hlinkClick xmlns:r="http://schemas.openxmlformats.org/officeDocument/2006/relationships" r:id="rId98"/>
          <a:extLst>
            <a:ext uri="{FF2B5EF4-FFF2-40B4-BE49-F238E27FC236}">
              <a16:creationId xmlns:a16="http://schemas.microsoft.com/office/drawing/2014/main" id="{07C1FEC1-9E7C-49D0-85A8-D158C247E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662749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138</xdr:row>
      <xdr:rowOff>0</xdr:rowOff>
    </xdr:from>
    <xdr:to>
      <xdr:col>0</xdr:col>
      <xdr:colOff>161925</xdr:colOff>
      <xdr:row>138</xdr:row>
      <xdr:rowOff>161925</xdr:rowOff>
    </xdr:to>
    <xdr:pic>
      <xdr:nvPicPr>
        <xdr:cNvPr id="272" name="Picture 271" descr="Bundesliga">
          <a:extLst>
            <a:ext uri="{FF2B5EF4-FFF2-40B4-BE49-F238E27FC236}">
              <a16:creationId xmlns:a16="http://schemas.microsoft.com/office/drawing/2014/main" id="{A96F9FFE-90CD-4A40-93CF-6D97D9D1F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1322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138</xdr:row>
      <xdr:rowOff>0</xdr:rowOff>
    </xdr:from>
    <xdr:to>
      <xdr:col>5</xdr:col>
      <xdr:colOff>142875</xdr:colOff>
      <xdr:row>138</xdr:row>
      <xdr:rowOff>142875</xdr:rowOff>
    </xdr:to>
    <xdr:pic>
      <xdr:nvPicPr>
        <xdr:cNvPr id="273" name="Picture 272" descr="Bayern Monachium">
          <a:hlinkClick xmlns:r="http://schemas.openxmlformats.org/officeDocument/2006/relationships" r:id="rId92"/>
          <a:extLst>
            <a:ext uri="{FF2B5EF4-FFF2-40B4-BE49-F238E27FC236}">
              <a16:creationId xmlns:a16="http://schemas.microsoft.com/office/drawing/2014/main" id="{35A88B9D-70C7-4331-B599-67B382C32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671322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138</xdr:row>
      <xdr:rowOff>0</xdr:rowOff>
    </xdr:from>
    <xdr:to>
      <xdr:col>7</xdr:col>
      <xdr:colOff>142875</xdr:colOff>
      <xdr:row>138</xdr:row>
      <xdr:rowOff>142875</xdr:rowOff>
    </xdr:to>
    <xdr:pic>
      <xdr:nvPicPr>
        <xdr:cNvPr id="274" name="Picture 273" descr="SC Paderborn 07">
          <a:hlinkClick xmlns:r="http://schemas.openxmlformats.org/officeDocument/2006/relationships" r:id="rId99"/>
          <a:extLst>
            <a:ext uri="{FF2B5EF4-FFF2-40B4-BE49-F238E27FC236}">
              <a16:creationId xmlns:a16="http://schemas.microsoft.com/office/drawing/2014/main" id="{CAD307A2-F036-46A5-9565-257E6CD47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671322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161925</xdr:colOff>
      <xdr:row>139</xdr:row>
      <xdr:rowOff>161925</xdr:rowOff>
    </xdr:to>
    <xdr:pic>
      <xdr:nvPicPr>
        <xdr:cNvPr id="275" name="Picture 274" descr="Bundesliga">
          <a:extLst>
            <a:ext uri="{FF2B5EF4-FFF2-40B4-BE49-F238E27FC236}">
              <a16:creationId xmlns:a16="http://schemas.microsoft.com/office/drawing/2014/main" id="{937BBC20-DEFA-41D7-93A5-B851ACC35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7132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139</xdr:row>
      <xdr:rowOff>0</xdr:rowOff>
    </xdr:from>
    <xdr:to>
      <xdr:col>5</xdr:col>
      <xdr:colOff>142875</xdr:colOff>
      <xdr:row>139</xdr:row>
      <xdr:rowOff>142875</xdr:rowOff>
    </xdr:to>
    <xdr:pic>
      <xdr:nvPicPr>
        <xdr:cNvPr id="276" name="Picture 275" descr="Bayern Monachium">
          <a:hlinkClick xmlns:r="http://schemas.openxmlformats.org/officeDocument/2006/relationships" r:id="rId92"/>
          <a:extLst>
            <a:ext uri="{FF2B5EF4-FFF2-40B4-BE49-F238E27FC236}">
              <a16:creationId xmlns:a16="http://schemas.microsoft.com/office/drawing/2014/main" id="{40611959-2685-4BAA-BA57-CDE36F01C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677132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139</xdr:row>
      <xdr:rowOff>0</xdr:rowOff>
    </xdr:from>
    <xdr:to>
      <xdr:col>7</xdr:col>
      <xdr:colOff>142875</xdr:colOff>
      <xdr:row>139</xdr:row>
      <xdr:rowOff>142875</xdr:rowOff>
    </xdr:to>
    <xdr:pic>
      <xdr:nvPicPr>
        <xdr:cNvPr id="277" name="Picture 276" descr="TSG 1899 Hoffenheim">
          <a:hlinkClick xmlns:r="http://schemas.openxmlformats.org/officeDocument/2006/relationships" r:id="rId100"/>
          <a:extLst>
            <a:ext uri="{FF2B5EF4-FFF2-40B4-BE49-F238E27FC236}">
              <a16:creationId xmlns:a16="http://schemas.microsoft.com/office/drawing/2014/main" id="{85B4E04E-11C6-4047-ACC1-4B13D2AAF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677132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161925</xdr:colOff>
      <xdr:row>140</xdr:row>
      <xdr:rowOff>161925</xdr:rowOff>
    </xdr:to>
    <xdr:pic>
      <xdr:nvPicPr>
        <xdr:cNvPr id="278" name="Picture 277" descr="Bundesliga">
          <a:extLst>
            <a:ext uri="{FF2B5EF4-FFF2-40B4-BE49-F238E27FC236}">
              <a16:creationId xmlns:a16="http://schemas.microsoft.com/office/drawing/2014/main" id="{A2393E3A-FBC0-4775-86DC-871FD7529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29425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140</xdr:row>
      <xdr:rowOff>0</xdr:rowOff>
    </xdr:from>
    <xdr:to>
      <xdr:col>5</xdr:col>
      <xdr:colOff>142875</xdr:colOff>
      <xdr:row>140</xdr:row>
      <xdr:rowOff>142875</xdr:rowOff>
    </xdr:to>
    <xdr:pic>
      <xdr:nvPicPr>
        <xdr:cNvPr id="279" name="Picture 278" descr="Bayern Monachium">
          <a:hlinkClick xmlns:r="http://schemas.openxmlformats.org/officeDocument/2006/relationships" r:id="rId92"/>
          <a:extLst>
            <a:ext uri="{FF2B5EF4-FFF2-40B4-BE49-F238E27FC236}">
              <a16:creationId xmlns:a16="http://schemas.microsoft.com/office/drawing/2014/main" id="{CC71A6B6-A6FE-4FE1-BBF9-DA52265B7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682942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140</xdr:row>
      <xdr:rowOff>0</xdr:rowOff>
    </xdr:from>
    <xdr:to>
      <xdr:col>7</xdr:col>
      <xdr:colOff>142875</xdr:colOff>
      <xdr:row>140</xdr:row>
      <xdr:rowOff>142875</xdr:rowOff>
    </xdr:to>
    <xdr:pic>
      <xdr:nvPicPr>
        <xdr:cNvPr id="280" name="Picture 279" descr="FC Augsburg">
          <a:hlinkClick xmlns:r="http://schemas.openxmlformats.org/officeDocument/2006/relationships" r:id="rId101"/>
          <a:extLst>
            <a:ext uri="{FF2B5EF4-FFF2-40B4-BE49-F238E27FC236}">
              <a16:creationId xmlns:a16="http://schemas.microsoft.com/office/drawing/2014/main" id="{5A757C34-1C30-4D2D-AA55-172B7EBE0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682942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141</xdr:row>
      <xdr:rowOff>0</xdr:rowOff>
    </xdr:from>
    <xdr:to>
      <xdr:col>0</xdr:col>
      <xdr:colOff>161925</xdr:colOff>
      <xdr:row>141</xdr:row>
      <xdr:rowOff>161925</xdr:rowOff>
    </xdr:to>
    <xdr:pic>
      <xdr:nvPicPr>
        <xdr:cNvPr id="281" name="Picture 280" descr="Bundesliga">
          <a:extLst>
            <a:ext uri="{FF2B5EF4-FFF2-40B4-BE49-F238E27FC236}">
              <a16:creationId xmlns:a16="http://schemas.microsoft.com/office/drawing/2014/main" id="{C97566F3-0E6D-49A9-9699-ECE68F23E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8752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142875</xdr:colOff>
      <xdr:row>141</xdr:row>
      <xdr:rowOff>142875</xdr:rowOff>
    </xdr:to>
    <xdr:pic>
      <xdr:nvPicPr>
        <xdr:cNvPr id="282" name="Picture 281" descr="Bayern Monachium">
          <a:hlinkClick xmlns:r="http://schemas.openxmlformats.org/officeDocument/2006/relationships" r:id="rId92"/>
          <a:extLst>
            <a:ext uri="{FF2B5EF4-FFF2-40B4-BE49-F238E27FC236}">
              <a16:creationId xmlns:a16="http://schemas.microsoft.com/office/drawing/2014/main" id="{0C472409-AB5A-44DB-B222-1A6B322E9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688752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141</xdr:row>
      <xdr:rowOff>0</xdr:rowOff>
    </xdr:from>
    <xdr:to>
      <xdr:col>7</xdr:col>
      <xdr:colOff>142875</xdr:colOff>
      <xdr:row>141</xdr:row>
      <xdr:rowOff>142875</xdr:rowOff>
    </xdr:to>
    <xdr:pic>
      <xdr:nvPicPr>
        <xdr:cNvPr id="283" name="Picture 282" descr="1.FC Union Berlin">
          <a:hlinkClick xmlns:r="http://schemas.openxmlformats.org/officeDocument/2006/relationships" r:id="rId102"/>
          <a:extLst>
            <a:ext uri="{FF2B5EF4-FFF2-40B4-BE49-F238E27FC236}">
              <a16:creationId xmlns:a16="http://schemas.microsoft.com/office/drawing/2014/main" id="{AF0DFAEB-BE38-44C4-8E61-5A51B141D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688752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161925</xdr:colOff>
      <xdr:row>142</xdr:row>
      <xdr:rowOff>161925</xdr:rowOff>
    </xdr:to>
    <xdr:pic>
      <xdr:nvPicPr>
        <xdr:cNvPr id="284" name="Picture 283" descr="Bundesliga">
          <a:extLst>
            <a:ext uri="{FF2B5EF4-FFF2-40B4-BE49-F238E27FC236}">
              <a16:creationId xmlns:a16="http://schemas.microsoft.com/office/drawing/2014/main" id="{4D26F37A-B083-4C62-94CF-DC19F31EF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4563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142</xdr:row>
      <xdr:rowOff>0</xdr:rowOff>
    </xdr:from>
    <xdr:to>
      <xdr:col>5</xdr:col>
      <xdr:colOff>142875</xdr:colOff>
      <xdr:row>142</xdr:row>
      <xdr:rowOff>142875</xdr:rowOff>
    </xdr:to>
    <xdr:pic>
      <xdr:nvPicPr>
        <xdr:cNvPr id="285" name="Picture 284" descr="Bayern Monachium">
          <a:hlinkClick xmlns:r="http://schemas.openxmlformats.org/officeDocument/2006/relationships" r:id="rId92"/>
          <a:extLst>
            <a:ext uri="{FF2B5EF4-FFF2-40B4-BE49-F238E27FC236}">
              <a16:creationId xmlns:a16="http://schemas.microsoft.com/office/drawing/2014/main" id="{A29CB476-F9F7-442A-AA57-E4D3862E2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694563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142875</xdr:colOff>
      <xdr:row>142</xdr:row>
      <xdr:rowOff>142875</xdr:rowOff>
    </xdr:to>
    <xdr:pic>
      <xdr:nvPicPr>
        <xdr:cNvPr id="286" name="Picture 285" descr="Eintracht Frankfurt">
          <a:hlinkClick xmlns:r="http://schemas.openxmlformats.org/officeDocument/2006/relationships" r:id="rId104"/>
          <a:extLst>
            <a:ext uri="{FF2B5EF4-FFF2-40B4-BE49-F238E27FC236}">
              <a16:creationId xmlns:a16="http://schemas.microsoft.com/office/drawing/2014/main" id="{787BA1BD-C882-4E6D-A2C3-A31D21731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694563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143</xdr:row>
      <xdr:rowOff>0</xdr:rowOff>
    </xdr:from>
    <xdr:to>
      <xdr:col>0</xdr:col>
      <xdr:colOff>161925</xdr:colOff>
      <xdr:row>143</xdr:row>
      <xdr:rowOff>161925</xdr:rowOff>
    </xdr:to>
    <xdr:pic>
      <xdr:nvPicPr>
        <xdr:cNvPr id="287" name="Picture 286" descr="Bundesliga">
          <a:extLst>
            <a:ext uri="{FF2B5EF4-FFF2-40B4-BE49-F238E27FC236}">
              <a16:creationId xmlns:a16="http://schemas.microsoft.com/office/drawing/2014/main" id="{3F55D9AC-CDD1-43B9-9FB6-AA16D3470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0373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143</xdr:row>
      <xdr:rowOff>0</xdr:rowOff>
    </xdr:from>
    <xdr:to>
      <xdr:col>5</xdr:col>
      <xdr:colOff>142875</xdr:colOff>
      <xdr:row>143</xdr:row>
      <xdr:rowOff>142875</xdr:rowOff>
    </xdr:to>
    <xdr:pic>
      <xdr:nvPicPr>
        <xdr:cNvPr id="288" name="Picture 287" descr="Bayern Monachium">
          <a:hlinkClick xmlns:r="http://schemas.openxmlformats.org/officeDocument/2006/relationships" r:id="rId92"/>
          <a:extLst>
            <a:ext uri="{FF2B5EF4-FFF2-40B4-BE49-F238E27FC236}">
              <a16:creationId xmlns:a16="http://schemas.microsoft.com/office/drawing/2014/main" id="{5ABE91E2-A368-4A2B-A783-181092D04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70037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143</xdr:row>
      <xdr:rowOff>0</xdr:rowOff>
    </xdr:from>
    <xdr:to>
      <xdr:col>7</xdr:col>
      <xdr:colOff>142875</xdr:colOff>
      <xdr:row>143</xdr:row>
      <xdr:rowOff>142875</xdr:rowOff>
    </xdr:to>
    <xdr:pic>
      <xdr:nvPicPr>
        <xdr:cNvPr id="289" name="Picture 288" descr="Borussia Dortmund">
          <a:hlinkClick xmlns:r="http://schemas.openxmlformats.org/officeDocument/2006/relationships" r:id="rId105"/>
          <a:extLst>
            <a:ext uri="{FF2B5EF4-FFF2-40B4-BE49-F238E27FC236}">
              <a16:creationId xmlns:a16="http://schemas.microsoft.com/office/drawing/2014/main" id="{3B62EDA1-1723-41C6-BAD8-37A16C7BC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70037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145</xdr:row>
      <xdr:rowOff>0</xdr:rowOff>
    </xdr:from>
    <xdr:to>
      <xdr:col>0</xdr:col>
      <xdr:colOff>161925</xdr:colOff>
      <xdr:row>145</xdr:row>
      <xdr:rowOff>161925</xdr:rowOff>
    </xdr:to>
    <xdr:pic>
      <xdr:nvPicPr>
        <xdr:cNvPr id="290" name="Picture 289" descr="Bundesliga">
          <a:extLst>
            <a:ext uri="{FF2B5EF4-FFF2-40B4-BE49-F238E27FC236}">
              <a16:creationId xmlns:a16="http://schemas.microsoft.com/office/drawing/2014/main" id="{5472A544-1F0A-478A-A64A-1FF3B8A5A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0850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142875</xdr:colOff>
      <xdr:row>145</xdr:row>
      <xdr:rowOff>142875</xdr:rowOff>
    </xdr:to>
    <xdr:pic>
      <xdr:nvPicPr>
        <xdr:cNvPr id="291" name="Picture 290" descr="Bayern Monachium">
          <a:hlinkClick xmlns:r="http://schemas.openxmlformats.org/officeDocument/2006/relationships" r:id="rId92"/>
          <a:extLst>
            <a:ext uri="{FF2B5EF4-FFF2-40B4-BE49-F238E27FC236}">
              <a16:creationId xmlns:a16="http://schemas.microsoft.com/office/drawing/2014/main" id="{6DA01B07-AD09-482E-ADD8-BB78F91CA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710850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145</xdr:row>
      <xdr:rowOff>0</xdr:rowOff>
    </xdr:from>
    <xdr:to>
      <xdr:col>7</xdr:col>
      <xdr:colOff>142875</xdr:colOff>
      <xdr:row>145</xdr:row>
      <xdr:rowOff>142875</xdr:rowOff>
    </xdr:to>
    <xdr:pic>
      <xdr:nvPicPr>
        <xdr:cNvPr id="292" name="Picture 291" descr="SV Werder Bremen">
          <a:hlinkClick xmlns:r="http://schemas.openxmlformats.org/officeDocument/2006/relationships" r:id="rId106"/>
          <a:extLst>
            <a:ext uri="{FF2B5EF4-FFF2-40B4-BE49-F238E27FC236}">
              <a16:creationId xmlns:a16="http://schemas.microsoft.com/office/drawing/2014/main" id="{D1510693-32D2-4F86-B7CF-A6D6C148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710850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161925</xdr:colOff>
      <xdr:row>147</xdr:row>
      <xdr:rowOff>161925</xdr:rowOff>
    </xdr:to>
    <xdr:pic>
      <xdr:nvPicPr>
        <xdr:cNvPr id="293" name="Picture 292" descr="Bundesliga">
          <a:extLst>
            <a:ext uri="{FF2B5EF4-FFF2-40B4-BE49-F238E27FC236}">
              <a16:creationId xmlns:a16="http://schemas.microsoft.com/office/drawing/2014/main" id="{35F641CC-73AB-4E75-B0A5-AB60FD095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1328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147</xdr:row>
      <xdr:rowOff>0</xdr:rowOff>
    </xdr:from>
    <xdr:to>
      <xdr:col>5</xdr:col>
      <xdr:colOff>142875</xdr:colOff>
      <xdr:row>147</xdr:row>
      <xdr:rowOff>142875</xdr:rowOff>
    </xdr:to>
    <xdr:pic>
      <xdr:nvPicPr>
        <xdr:cNvPr id="294" name="Picture 293" descr="Bayern Monachium">
          <a:hlinkClick xmlns:r="http://schemas.openxmlformats.org/officeDocument/2006/relationships" r:id="rId92"/>
          <a:extLst>
            <a:ext uri="{FF2B5EF4-FFF2-40B4-BE49-F238E27FC236}">
              <a16:creationId xmlns:a16="http://schemas.microsoft.com/office/drawing/2014/main" id="{64B062B4-978E-415E-884B-9397D4A60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721328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147</xdr:row>
      <xdr:rowOff>0</xdr:rowOff>
    </xdr:from>
    <xdr:to>
      <xdr:col>7</xdr:col>
      <xdr:colOff>142875</xdr:colOff>
      <xdr:row>147</xdr:row>
      <xdr:rowOff>142875</xdr:rowOff>
    </xdr:to>
    <xdr:pic>
      <xdr:nvPicPr>
        <xdr:cNvPr id="295" name="Picture 294" descr="SC Freiburg">
          <a:hlinkClick xmlns:r="http://schemas.openxmlformats.org/officeDocument/2006/relationships" r:id="rId107"/>
          <a:extLst>
            <a:ext uri="{FF2B5EF4-FFF2-40B4-BE49-F238E27FC236}">
              <a16:creationId xmlns:a16="http://schemas.microsoft.com/office/drawing/2014/main" id="{CF31F248-16C6-4AF5-A24C-9ACC04AA4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721328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161925</xdr:colOff>
      <xdr:row>148</xdr:row>
      <xdr:rowOff>161925</xdr:rowOff>
    </xdr:to>
    <xdr:pic>
      <xdr:nvPicPr>
        <xdr:cNvPr id="296" name="Picture 295" descr="Bundesliga">
          <a:extLst>
            <a:ext uri="{FF2B5EF4-FFF2-40B4-BE49-F238E27FC236}">
              <a16:creationId xmlns:a16="http://schemas.microsoft.com/office/drawing/2014/main" id="{49E9872C-EAF1-485C-B564-C8235419D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71385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148</xdr:row>
      <xdr:rowOff>0</xdr:rowOff>
    </xdr:from>
    <xdr:to>
      <xdr:col>5</xdr:col>
      <xdr:colOff>142875</xdr:colOff>
      <xdr:row>148</xdr:row>
      <xdr:rowOff>142875</xdr:rowOff>
    </xdr:to>
    <xdr:pic>
      <xdr:nvPicPr>
        <xdr:cNvPr id="297" name="Picture 296" descr="Bayern Monachium">
          <a:hlinkClick xmlns:r="http://schemas.openxmlformats.org/officeDocument/2006/relationships" r:id="rId92"/>
          <a:extLst>
            <a:ext uri="{FF2B5EF4-FFF2-40B4-BE49-F238E27FC236}">
              <a16:creationId xmlns:a16="http://schemas.microsoft.com/office/drawing/2014/main" id="{83AD2946-1995-43E3-9A38-C3E5087A9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727138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148</xdr:row>
      <xdr:rowOff>0</xdr:rowOff>
    </xdr:from>
    <xdr:to>
      <xdr:col>7</xdr:col>
      <xdr:colOff>142875</xdr:colOff>
      <xdr:row>148</xdr:row>
      <xdr:rowOff>142875</xdr:rowOff>
    </xdr:to>
    <xdr:pic>
      <xdr:nvPicPr>
        <xdr:cNvPr id="298" name="Picture 297" descr="Hertha BSC">
          <a:hlinkClick xmlns:r="http://schemas.openxmlformats.org/officeDocument/2006/relationships" r:id="rId93"/>
          <a:extLst>
            <a:ext uri="{FF2B5EF4-FFF2-40B4-BE49-F238E27FC236}">
              <a16:creationId xmlns:a16="http://schemas.microsoft.com/office/drawing/2014/main" id="{9B1884BC-54C7-4480-A807-14C5FB955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727138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149</xdr:row>
      <xdr:rowOff>0</xdr:rowOff>
    </xdr:from>
    <xdr:to>
      <xdr:col>0</xdr:col>
      <xdr:colOff>161925</xdr:colOff>
      <xdr:row>149</xdr:row>
      <xdr:rowOff>161925</xdr:rowOff>
    </xdr:to>
    <xdr:pic>
      <xdr:nvPicPr>
        <xdr:cNvPr id="299" name="Picture 298" descr="Bundesliga">
          <a:extLst>
            <a:ext uri="{FF2B5EF4-FFF2-40B4-BE49-F238E27FC236}">
              <a16:creationId xmlns:a16="http://schemas.microsoft.com/office/drawing/2014/main" id="{F48AAD9C-BFAB-4C69-8483-7DBED235F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1043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149</xdr:row>
      <xdr:rowOff>0</xdr:rowOff>
    </xdr:from>
    <xdr:to>
      <xdr:col>5</xdr:col>
      <xdr:colOff>142875</xdr:colOff>
      <xdr:row>149</xdr:row>
      <xdr:rowOff>142875</xdr:rowOff>
    </xdr:to>
    <xdr:pic>
      <xdr:nvPicPr>
        <xdr:cNvPr id="300" name="Picture 299" descr="Bayern Monachium">
          <a:hlinkClick xmlns:r="http://schemas.openxmlformats.org/officeDocument/2006/relationships" r:id="rId92"/>
          <a:extLst>
            <a:ext uri="{FF2B5EF4-FFF2-40B4-BE49-F238E27FC236}">
              <a16:creationId xmlns:a16="http://schemas.microsoft.com/office/drawing/2014/main" id="{058B739A-C34B-42AB-9D90-401779C7B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731043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149</xdr:row>
      <xdr:rowOff>0</xdr:rowOff>
    </xdr:from>
    <xdr:to>
      <xdr:col>7</xdr:col>
      <xdr:colOff>142875</xdr:colOff>
      <xdr:row>149</xdr:row>
      <xdr:rowOff>142875</xdr:rowOff>
    </xdr:to>
    <xdr:pic>
      <xdr:nvPicPr>
        <xdr:cNvPr id="301" name="Picture 300" descr="FC Schalke 04">
          <a:hlinkClick xmlns:r="http://schemas.openxmlformats.org/officeDocument/2006/relationships" r:id="rId94"/>
          <a:extLst>
            <a:ext uri="{FF2B5EF4-FFF2-40B4-BE49-F238E27FC236}">
              <a16:creationId xmlns:a16="http://schemas.microsoft.com/office/drawing/2014/main" id="{2F363ABC-26DD-469B-9EC8-DFBAE9C02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731043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150</xdr:row>
      <xdr:rowOff>0</xdr:rowOff>
    </xdr:from>
    <xdr:to>
      <xdr:col>0</xdr:col>
      <xdr:colOff>161925</xdr:colOff>
      <xdr:row>150</xdr:row>
      <xdr:rowOff>161925</xdr:rowOff>
    </xdr:to>
    <xdr:pic>
      <xdr:nvPicPr>
        <xdr:cNvPr id="302" name="Picture 301" descr="Bundesliga">
          <a:extLst>
            <a:ext uri="{FF2B5EF4-FFF2-40B4-BE49-F238E27FC236}">
              <a16:creationId xmlns:a16="http://schemas.microsoft.com/office/drawing/2014/main" id="{7865056D-FBB4-4900-9BE3-95BF59CA3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54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150</xdr:row>
      <xdr:rowOff>0</xdr:rowOff>
    </xdr:from>
    <xdr:to>
      <xdr:col>5</xdr:col>
      <xdr:colOff>142875</xdr:colOff>
      <xdr:row>150</xdr:row>
      <xdr:rowOff>142875</xdr:rowOff>
    </xdr:to>
    <xdr:pic>
      <xdr:nvPicPr>
        <xdr:cNvPr id="303" name="Picture 302" descr="Bayern Monachium">
          <a:hlinkClick xmlns:r="http://schemas.openxmlformats.org/officeDocument/2006/relationships" r:id="rId92"/>
          <a:extLst>
            <a:ext uri="{FF2B5EF4-FFF2-40B4-BE49-F238E27FC236}">
              <a16:creationId xmlns:a16="http://schemas.microsoft.com/office/drawing/2014/main" id="{968FE830-C76B-457D-A9BF-461A8F343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736854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150</xdr:row>
      <xdr:rowOff>0</xdr:rowOff>
    </xdr:from>
    <xdr:to>
      <xdr:col>7</xdr:col>
      <xdr:colOff>142875</xdr:colOff>
      <xdr:row>150</xdr:row>
      <xdr:rowOff>142875</xdr:rowOff>
    </xdr:to>
    <xdr:pic>
      <xdr:nvPicPr>
        <xdr:cNvPr id="304" name="Picture 303" descr="1.FSV Mainz 05">
          <a:hlinkClick xmlns:r="http://schemas.openxmlformats.org/officeDocument/2006/relationships" r:id="rId95"/>
          <a:extLst>
            <a:ext uri="{FF2B5EF4-FFF2-40B4-BE49-F238E27FC236}">
              <a16:creationId xmlns:a16="http://schemas.microsoft.com/office/drawing/2014/main" id="{C57C9897-54C1-461E-B694-1C4A6583B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736854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161925</xdr:colOff>
      <xdr:row>151</xdr:row>
      <xdr:rowOff>161925</xdr:rowOff>
    </xdr:to>
    <xdr:pic>
      <xdr:nvPicPr>
        <xdr:cNvPr id="305" name="Picture 304" descr="Bundesliga">
          <a:extLst>
            <a:ext uri="{FF2B5EF4-FFF2-40B4-BE49-F238E27FC236}">
              <a16:creationId xmlns:a16="http://schemas.microsoft.com/office/drawing/2014/main" id="{0205D8AA-D5E8-4FE8-ADBF-30E75705B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2664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151</xdr:row>
      <xdr:rowOff>0</xdr:rowOff>
    </xdr:from>
    <xdr:to>
      <xdr:col>5</xdr:col>
      <xdr:colOff>142875</xdr:colOff>
      <xdr:row>151</xdr:row>
      <xdr:rowOff>142875</xdr:rowOff>
    </xdr:to>
    <xdr:pic>
      <xdr:nvPicPr>
        <xdr:cNvPr id="306" name="Picture 305" descr="Bayern Monachium">
          <a:hlinkClick xmlns:r="http://schemas.openxmlformats.org/officeDocument/2006/relationships" r:id="rId92"/>
          <a:extLst>
            <a:ext uri="{FF2B5EF4-FFF2-40B4-BE49-F238E27FC236}">
              <a16:creationId xmlns:a16="http://schemas.microsoft.com/office/drawing/2014/main" id="{B815F1D0-1318-47E7-9912-D22D225DF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742664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151</xdr:row>
      <xdr:rowOff>0</xdr:rowOff>
    </xdr:from>
    <xdr:to>
      <xdr:col>7</xdr:col>
      <xdr:colOff>142875</xdr:colOff>
      <xdr:row>151</xdr:row>
      <xdr:rowOff>142875</xdr:rowOff>
    </xdr:to>
    <xdr:pic>
      <xdr:nvPicPr>
        <xdr:cNvPr id="307" name="Picture 306" descr="1.FC Köln">
          <a:hlinkClick xmlns:r="http://schemas.openxmlformats.org/officeDocument/2006/relationships" r:id="rId98"/>
          <a:extLst>
            <a:ext uri="{FF2B5EF4-FFF2-40B4-BE49-F238E27FC236}">
              <a16:creationId xmlns:a16="http://schemas.microsoft.com/office/drawing/2014/main" id="{4F2B05A0-B9A8-4552-99B3-9ECC28248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742664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152</xdr:row>
      <xdr:rowOff>0</xdr:rowOff>
    </xdr:from>
    <xdr:to>
      <xdr:col>0</xdr:col>
      <xdr:colOff>161925</xdr:colOff>
      <xdr:row>152</xdr:row>
      <xdr:rowOff>161925</xdr:rowOff>
    </xdr:to>
    <xdr:pic>
      <xdr:nvPicPr>
        <xdr:cNvPr id="308" name="Picture 307" descr="Bundesliga">
          <a:extLst>
            <a:ext uri="{FF2B5EF4-FFF2-40B4-BE49-F238E27FC236}">
              <a16:creationId xmlns:a16="http://schemas.microsoft.com/office/drawing/2014/main" id="{DB4B116D-D0B5-41D8-9E0E-8A9D0F68B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65695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152</xdr:row>
      <xdr:rowOff>0</xdr:rowOff>
    </xdr:from>
    <xdr:to>
      <xdr:col>5</xdr:col>
      <xdr:colOff>142875</xdr:colOff>
      <xdr:row>152</xdr:row>
      <xdr:rowOff>142875</xdr:rowOff>
    </xdr:to>
    <xdr:pic>
      <xdr:nvPicPr>
        <xdr:cNvPr id="309" name="Picture 308" descr="Bayern Monachium">
          <a:hlinkClick xmlns:r="http://schemas.openxmlformats.org/officeDocument/2006/relationships" r:id="rId92"/>
          <a:extLst>
            <a:ext uri="{FF2B5EF4-FFF2-40B4-BE49-F238E27FC236}">
              <a16:creationId xmlns:a16="http://schemas.microsoft.com/office/drawing/2014/main" id="{3E557817-F35F-4058-AD05-469A2744F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746569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152</xdr:row>
      <xdr:rowOff>0</xdr:rowOff>
    </xdr:from>
    <xdr:to>
      <xdr:col>7</xdr:col>
      <xdr:colOff>142875</xdr:colOff>
      <xdr:row>152</xdr:row>
      <xdr:rowOff>142875</xdr:rowOff>
    </xdr:to>
    <xdr:pic>
      <xdr:nvPicPr>
        <xdr:cNvPr id="310" name="Picture 309" descr="SC Paderborn 07">
          <a:hlinkClick xmlns:r="http://schemas.openxmlformats.org/officeDocument/2006/relationships" r:id="rId99"/>
          <a:extLst>
            <a:ext uri="{FF2B5EF4-FFF2-40B4-BE49-F238E27FC236}">
              <a16:creationId xmlns:a16="http://schemas.microsoft.com/office/drawing/2014/main" id="{96492BEF-3C76-47A7-A452-976C8DBBA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746569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154</xdr:row>
      <xdr:rowOff>0</xdr:rowOff>
    </xdr:from>
    <xdr:to>
      <xdr:col>0</xdr:col>
      <xdr:colOff>161925</xdr:colOff>
      <xdr:row>154</xdr:row>
      <xdr:rowOff>161925</xdr:rowOff>
    </xdr:to>
    <xdr:pic>
      <xdr:nvPicPr>
        <xdr:cNvPr id="311" name="Picture 310" descr="Bundesliga">
          <a:extLst>
            <a:ext uri="{FF2B5EF4-FFF2-40B4-BE49-F238E27FC236}">
              <a16:creationId xmlns:a16="http://schemas.microsoft.com/office/drawing/2014/main" id="{163F1D2D-A82B-43E6-AD14-62E46BEB3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7047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154</xdr:row>
      <xdr:rowOff>0</xdr:rowOff>
    </xdr:from>
    <xdr:to>
      <xdr:col>5</xdr:col>
      <xdr:colOff>142875</xdr:colOff>
      <xdr:row>154</xdr:row>
      <xdr:rowOff>142875</xdr:rowOff>
    </xdr:to>
    <xdr:pic>
      <xdr:nvPicPr>
        <xdr:cNvPr id="312" name="Picture 311" descr="Bayern Monachium">
          <a:hlinkClick xmlns:r="http://schemas.openxmlformats.org/officeDocument/2006/relationships" r:id="rId92"/>
          <a:extLst>
            <a:ext uri="{FF2B5EF4-FFF2-40B4-BE49-F238E27FC236}">
              <a16:creationId xmlns:a16="http://schemas.microsoft.com/office/drawing/2014/main" id="{A5F098D0-C4FD-44F7-8C02-92BEDA685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757047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154</xdr:row>
      <xdr:rowOff>0</xdr:rowOff>
    </xdr:from>
    <xdr:to>
      <xdr:col>7</xdr:col>
      <xdr:colOff>142875</xdr:colOff>
      <xdr:row>154</xdr:row>
      <xdr:rowOff>142875</xdr:rowOff>
    </xdr:to>
    <xdr:pic>
      <xdr:nvPicPr>
        <xdr:cNvPr id="313" name="Picture 312" descr="1.FC Union Berlin">
          <a:hlinkClick xmlns:r="http://schemas.openxmlformats.org/officeDocument/2006/relationships" r:id="rId102"/>
          <a:extLst>
            <a:ext uri="{FF2B5EF4-FFF2-40B4-BE49-F238E27FC236}">
              <a16:creationId xmlns:a16="http://schemas.microsoft.com/office/drawing/2014/main" id="{A90A83EE-2E29-4B4A-9DF2-DD0FBEE8D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757047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161925</xdr:colOff>
      <xdr:row>155</xdr:row>
      <xdr:rowOff>161925</xdr:rowOff>
    </xdr:to>
    <xdr:pic>
      <xdr:nvPicPr>
        <xdr:cNvPr id="314" name="Picture 313" descr="Bundesliga">
          <a:extLst>
            <a:ext uri="{FF2B5EF4-FFF2-40B4-BE49-F238E27FC236}">
              <a16:creationId xmlns:a16="http://schemas.microsoft.com/office/drawing/2014/main" id="{E160D265-B182-47B0-9034-352DBB606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857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142875</xdr:colOff>
      <xdr:row>155</xdr:row>
      <xdr:rowOff>142875</xdr:rowOff>
    </xdr:to>
    <xdr:pic>
      <xdr:nvPicPr>
        <xdr:cNvPr id="315" name="Picture 314" descr="Bayern Monachium">
          <a:hlinkClick xmlns:r="http://schemas.openxmlformats.org/officeDocument/2006/relationships" r:id="rId92"/>
          <a:extLst>
            <a:ext uri="{FF2B5EF4-FFF2-40B4-BE49-F238E27FC236}">
              <a16:creationId xmlns:a16="http://schemas.microsoft.com/office/drawing/2014/main" id="{AB5FD8E0-CD42-4985-A57D-9A173928E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76285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142875</xdr:colOff>
      <xdr:row>155</xdr:row>
      <xdr:rowOff>142875</xdr:rowOff>
    </xdr:to>
    <xdr:pic>
      <xdr:nvPicPr>
        <xdr:cNvPr id="316" name="Picture 315" descr="Eintracht Frankfurt">
          <a:hlinkClick xmlns:r="http://schemas.openxmlformats.org/officeDocument/2006/relationships" r:id="rId104"/>
          <a:extLst>
            <a:ext uri="{FF2B5EF4-FFF2-40B4-BE49-F238E27FC236}">
              <a16:creationId xmlns:a16="http://schemas.microsoft.com/office/drawing/2014/main" id="{388CDCB6-9A84-4CFE-9C51-8CC0ECDFD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76285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156</xdr:row>
      <xdr:rowOff>0</xdr:rowOff>
    </xdr:from>
    <xdr:to>
      <xdr:col>0</xdr:col>
      <xdr:colOff>161925</xdr:colOff>
      <xdr:row>156</xdr:row>
      <xdr:rowOff>161925</xdr:rowOff>
    </xdr:to>
    <xdr:pic>
      <xdr:nvPicPr>
        <xdr:cNvPr id="317" name="Picture 316" descr="Bundesliga">
          <a:extLst>
            <a:ext uri="{FF2B5EF4-FFF2-40B4-BE49-F238E27FC236}">
              <a16:creationId xmlns:a16="http://schemas.microsoft.com/office/drawing/2014/main" id="{C9ECBB37-3734-45C1-B34D-07B1A7C83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86675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156</xdr:row>
      <xdr:rowOff>0</xdr:rowOff>
    </xdr:from>
    <xdr:to>
      <xdr:col>5</xdr:col>
      <xdr:colOff>142875</xdr:colOff>
      <xdr:row>156</xdr:row>
      <xdr:rowOff>142875</xdr:rowOff>
    </xdr:to>
    <xdr:pic>
      <xdr:nvPicPr>
        <xdr:cNvPr id="318" name="Picture 317" descr="Bayern Monachium">
          <a:hlinkClick xmlns:r="http://schemas.openxmlformats.org/officeDocument/2006/relationships" r:id="rId92"/>
          <a:extLst>
            <a:ext uri="{FF2B5EF4-FFF2-40B4-BE49-F238E27FC236}">
              <a16:creationId xmlns:a16="http://schemas.microsoft.com/office/drawing/2014/main" id="{8C3C2D60-A703-4C2D-A686-879C41691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768667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156</xdr:row>
      <xdr:rowOff>0</xdr:rowOff>
    </xdr:from>
    <xdr:to>
      <xdr:col>7</xdr:col>
      <xdr:colOff>142875</xdr:colOff>
      <xdr:row>156</xdr:row>
      <xdr:rowOff>142875</xdr:rowOff>
    </xdr:to>
    <xdr:pic>
      <xdr:nvPicPr>
        <xdr:cNvPr id="319" name="Picture 318" descr="Fortuna Düsseldorf">
          <a:hlinkClick xmlns:r="http://schemas.openxmlformats.org/officeDocument/2006/relationships" r:id="rId108"/>
          <a:extLst>
            <a:ext uri="{FF2B5EF4-FFF2-40B4-BE49-F238E27FC236}">
              <a16:creationId xmlns:a16="http://schemas.microsoft.com/office/drawing/2014/main" id="{60363673-8C00-477C-9041-63A85E39B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768667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158</xdr:row>
      <xdr:rowOff>0</xdr:rowOff>
    </xdr:from>
    <xdr:to>
      <xdr:col>0</xdr:col>
      <xdr:colOff>161925</xdr:colOff>
      <xdr:row>158</xdr:row>
      <xdr:rowOff>161925</xdr:rowOff>
    </xdr:to>
    <xdr:pic>
      <xdr:nvPicPr>
        <xdr:cNvPr id="320" name="Picture 319" descr="Bundesliga">
          <a:extLst>
            <a:ext uri="{FF2B5EF4-FFF2-40B4-BE49-F238E27FC236}">
              <a16:creationId xmlns:a16="http://schemas.microsoft.com/office/drawing/2014/main" id="{8783A074-E47C-425D-8451-A9BDA5456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145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158</xdr:row>
      <xdr:rowOff>0</xdr:rowOff>
    </xdr:from>
    <xdr:to>
      <xdr:col>5</xdr:col>
      <xdr:colOff>142875</xdr:colOff>
      <xdr:row>158</xdr:row>
      <xdr:rowOff>142875</xdr:rowOff>
    </xdr:to>
    <xdr:pic>
      <xdr:nvPicPr>
        <xdr:cNvPr id="321" name="Picture 320" descr="Bayern Monachium">
          <a:hlinkClick xmlns:r="http://schemas.openxmlformats.org/officeDocument/2006/relationships" r:id="rId92"/>
          <a:extLst>
            <a:ext uri="{FF2B5EF4-FFF2-40B4-BE49-F238E27FC236}">
              <a16:creationId xmlns:a16="http://schemas.microsoft.com/office/drawing/2014/main" id="{3341DABF-6F37-43BF-85AB-3457FF301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779145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158</xdr:row>
      <xdr:rowOff>0</xdr:rowOff>
    </xdr:from>
    <xdr:to>
      <xdr:col>7</xdr:col>
      <xdr:colOff>142875</xdr:colOff>
      <xdr:row>158</xdr:row>
      <xdr:rowOff>142875</xdr:rowOff>
    </xdr:to>
    <xdr:pic>
      <xdr:nvPicPr>
        <xdr:cNvPr id="322" name="Picture 321" descr="Bayer 04 Leverkusen">
          <a:hlinkClick xmlns:r="http://schemas.openxmlformats.org/officeDocument/2006/relationships" r:id="rId110"/>
          <a:extLst>
            <a:ext uri="{FF2B5EF4-FFF2-40B4-BE49-F238E27FC236}">
              <a16:creationId xmlns:a16="http://schemas.microsoft.com/office/drawing/2014/main" id="{C1CA3162-EF2F-4F29-AC9A-C9F43179C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779145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161925</xdr:colOff>
      <xdr:row>159</xdr:row>
      <xdr:rowOff>161925</xdr:rowOff>
    </xdr:to>
    <xdr:pic>
      <xdr:nvPicPr>
        <xdr:cNvPr id="323" name="Picture 322" descr="Bundesliga">
          <a:extLst>
            <a:ext uri="{FF2B5EF4-FFF2-40B4-BE49-F238E27FC236}">
              <a16:creationId xmlns:a16="http://schemas.microsoft.com/office/drawing/2014/main" id="{4FC5DA23-7F7D-4C88-87E8-D789B8EDE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4955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159</xdr:row>
      <xdr:rowOff>0</xdr:rowOff>
    </xdr:from>
    <xdr:to>
      <xdr:col>5</xdr:col>
      <xdr:colOff>142875</xdr:colOff>
      <xdr:row>159</xdr:row>
      <xdr:rowOff>142875</xdr:rowOff>
    </xdr:to>
    <xdr:pic>
      <xdr:nvPicPr>
        <xdr:cNvPr id="324" name="Picture 323" descr="Bayern Monachium">
          <a:hlinkClick xmlns:r="http://schemas.openxmlformats.org/officeDocument/2006/relationships" r:id="rId92"/>
          <a:extLst>
            <a:ext uri="{FF2B5EF4-FFF2-40B4-BE49-F238E27FC236}">
              <a16:creationId xmlns:a16="http://schemas.microsoft.com/office/drawing/2014/main" id="{BB9D685C-4F65-43B0-BD56-2FA6D5FDF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784955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159</xdr:row>
      <xdr:rowOff>0</xdr:rowOff>
    </xdr:from>
    <xdr:to>
      <xdr:col>7</xdr:col>
      <xdr:colOff>142875</xdr:colOff>
      <xdr:row>159</xdr:row>
      <xdr:rowOff>142875</xdr:rowOff>
    </xdr:to>
    <xdr:pic>
      <xdr:nvPicPr>
        <xdr:cNvPr id="325" name="Picture 324" descr="SV Werder Bremen">
          <a:hlinkClick xmlns:r="http://schemas.openxmlformats.org/officeDocument/2006/relationships" r:id="rId106"/>
          <a:extLst>
            <a:ext uri="{FF2B5EF4-FFF2-40B4-BE49-F238E27FC236}">
              <a16:creationId xmlns:a16="http://schemas.microsoft.com/office/drawing/2014/main" id="{FFD7E94E-18BC-45E8-9B91-9B17B1A8A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784955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160</xdr:row>
      <xdr:rowOff>0</xdr:rowOff>
    </xdr:from>
    <xdr:to>
      <xdr:col>0</xdr:col>
      <xdr:colOff>161925</xdr:colOff>
      <xdr:row>160</xdr:row>
      <xdr:rowOff>161925</xdr:rowOff>
    </xdr:to>
    <xdr:pic>
      <xdr:nvPicPr>
        <xdr:cNvPr id="326" name="Picture 325" descr="Bundesliga">
          <a:extLst>
            <a:ext uri="{FF2B5EF4-FFF2-40B4-BE49-F238E27FC236}">
              <a16:creationId xmlns:a16="http://schemas.microsoft.com/office/drawing/2014/main" id="{760129F6-A765-4C89-B343-E4FB3A0BB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07655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160</xdr:row>
      <xdr:rowOff>0</xdr:rowOff>
    </xdr:from>
    <xdr:to>
      <xdr:col>5</xdr:col>
      <xdr:colOff>142875</xdr:colOff>
      <xdr:row>160</xdr:row>
      <xdr:rowOff>142875</xdr:rowOff>
    </xdr:to>
    <xdr:pic>
      <xdr:nvPicPr>
        <xdr:cNvPr id="327" name="Picture 326" descr="Bayern Monachium">
          <a:hlinkClick xmlns:r="http://schemas.openxmlformats.org/officeDocument/2006/relationships" r:id="rId92"/>
          <a:extLst>
            <a:ext uri="{FF2B5EF4-FFF2-40B4-BE49-F238E27FC236}">
              <a16:creationId xmlns:a16="http://schemas.microsoft.com/office/drawing/2014/main" id="{171800AE-817C-45CE-BA46-F9A408E58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790765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142875</xdr:colOff>
      <xdr:row>160</xdr:row>
      <xdr:rowOff>142875</xdr:rowOff>
    </xdr:to>
    <xdr:pic>
      <xdr:nvPicPr>
        <xdr:cNvPr id="328" name="Picture 327" descr="SC Freiburg">
          <a:hlinkClick xmlns:r="http://schemas.openxmlformats.org/officeDocument/2006/relationships" r:id="rId107"/>
          <a:extLst>
            <a:ext uri="{FF2B5EF4-FFF2-40B4-BE49-F238E27FC236}">
              <a16:creationId xmlns:a16="http://schemas.microsoft.com/office/drawing/2014/main" id="{CE3DCCAD-D69B-4637-841E-D1534DCC5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790765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161925</xdr:colOff>
      <xdr:row>162</xdr:row>
      <xdr:rowOff>161925</xdr:rowOff>
    </xdr:to>
    <xdr:pic>
      <xdr:nvPicPr>
        <xdr:cNvPr id="329" name="Picture 328" descr="Bundesliga">
          <a:extLst>
            <a:ext uri="{FF2B5EF4-FFF2-40B4-BE49-F238E27FC236}">
              <a16:creationId xmlns:a16="http://schemas.microsoft.com/office/drawing/2014/main" id="{7BD25C8F-4FF3-47FB-B97D-537373AF9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2386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162</xdr:row>
      <xdr:rowOff>0</xdr:rowOff>
    </xdr:from>
    <xdr:to>
      <xdr:col>5</xdr:col>
      <xdr:colOff>142875</xdr:colOff>
      <xdr:row>162</xdr:row>
      <xdr:rowOff>142875</xdr:rowOff>
    </xdr:to>
    <xdr:pic>
      <xdr:nvPicPr>
        <xdr:cNvPr id="330" name="Picture 329" descr="Bayern Monachium">
          <a:hlinkClick xmlns:r="http://schemas.openxmlformats.org/officeDocument/2006/relationships" r:id="rId92"/>
          <a:extLst>
            <a:ext uri="{FF2B5EF4-FFF2-40B4-BE49-F238E27FC236}">
              <a16:creationId xmlns:a16="http://schemas.microsoft.com/office/drawing/2014/main" id="{F45BDA63-DDA3-4D8E-9249-14D39193E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802386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162</xdr:row>
      <xdr:rowOff>0</xdr:rowOff>
    </xdr:from>
    <xdr:to>
      <xdr:col>7</xdr:col>
      <xdr:colOff>142875</xdr:colOff>
      <xdr:row>162</xdr:row>
      <xdr:rowOff>142875</xdr:rowOff>
    </xdr:to>
    <xdr:pic>
      <xdr:nvPicPr>
        <xdr:cNvPr id="331" name="Picture 330" descr="VfL Wolfsburg">
          <a:hlinkClick xmlns:r="http://schemas.openxmlformats.org/officeDocument/2006/relationships" r:id="rId111"/>
          <a:extLst>
            <a:ext uri="{FF2B5EF4-FFF2-40B4-BE49-F238E27FC236}">
              <a16:creationId xmlns:a16="http://schemas.microsoft.com/office/drawing/2014/main" id="{AEFB1365-6187-469C-8F63-93F743ED4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802386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163</xdr:row>
      <xdr:rowOff>0</xdr:rowOff>
    </xdr:from>
    <xdr:to>
      <xdr:col>0</xdr:col>
      <xdr:colOff>161925</xdr:colOff>
      <xdr:row>163</xdr:row>
      <xdr:rowOff>161925</xdr:rowOff>
    </xdr:to>
    <xdr:pic>
      <xdr:nvPicPr>
        <xdr:cNvPr id="332" name="Picture 331" descr="Bundesliga">
          <a:extLst>
            <a:ext uri="{FF2B5EF4-FFF2-40B4-BE49-F238E27FC236}">
              <a16:creationId xmlns:a16="http://schemas.microsoft.com/office/drawing/2014/main" id="{42C992B9-4F80-4C5E-A239-EACA2594E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82915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163</xdr:row>
      <xdr:rowOff>0</xdr:rowOff>
    </xdr:from>
    <xdr:to>
      <xdr:col>5</xdr:col>
      <xdr:colOff>142875</xdr:colOff>
      <xdr:row>163</xdr:row>
      <xdr:rowOff>142875</xdr:rowOff>
    </xdr:to>
    <xdr:pic>
      <xdr:nvPicPr>
        <xdr:cNvPr id="333" name="Picture 332" descr="Bayern Monachium">
          <a:hlinkClick xmlns:r="http://schemas.openxmlformats.org/officeDocument/2006/relationships" r:id="rId112"/>
          <a:extLst>
            <a:ext uri="{FF2B5EF4-FFF2-40B4-BE49-F238E27FC236}">
              <a16:creationId xmlns:a16="http://schemas.microsoft.com/office/drawing/2014/main" id="{A887DEE7-BD64-44BA-9B51-5A847001F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808291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163</xdr:row>
      <xdr:rowOff>0</xdr:rowOff>
    </xdr:from>
    <xdr:to>
      <xdr:col>7</xdr:col>
      <xdr:colOff>142875</xdr:colOff>
      <xdr:row>163</xdr:row>
      <xdr:rowOff>142875</xdr:rowOff>
    </xdr:to>
    <xdr:pic>
      <xdr:nvPicPr>
        <xdr:cNvPr id="334" name="Picture 333" descr="FC Schalke 04">
          <a:hlinkClick xmlns:r="http://schemas.openxmlformats.org/officeDocument/2006/relationships" r:id="rId113"/>
          <a:extLst>
            <a:ext uri="{FF2B5EF4-FFF2-40B4-BE49-F238E27FC236}">
              <a16:creationId xmlns:a16="http://schemas.microsoft.com/office/drawing/2014/main" id="{530588DE-D796-4A3C-B0B5-082C09DC3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808291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161925</xdr:colOff>
      <xdr:row>164</xdr:row>
      <xdr:rowOff>161925</xdr:rowOff>
    </xdr:to>
    <xdr:pic>
      <xdr:nvPicPr>
        <xdr:cNvPr id="335" name="Picture 334" descr="Bundesliga">
          <a:extLst>
            <a:ext uri="{FF2B5EF4-FFF2-40B4-BE49-F238E27FC236}">
              <a16:creationId xmlns:a16="http://schemas.microsoft.com/office/drawing/2014/main" id="{299A7768-4099-47CF-B775-2A147AF25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4101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164</xdr:row>
      <xdr:rowOff>0</xdr:rowOff>
    </xdr:from>
    <xdr:to>
      <xdr:col>5</xdr:col>
      <xdr:colOff>142875</xdr:colOff>
      <xdr:row>164</xdr:row>
      <xdr:rowOff>142875</xdr:rowOff>
    </xdr:to>
    <xdr:pic>
      <xdr:nvPicPr>
        <xdr:cNvPr id="336" name="Picture 335" descr="Bayern Monachium">
          <a:hlinkClick xmlns:r="http://schemas.openxmlformats.org/officeDocument/2006/relationships" r:id="rId112"/>
          <a:extLst>
            <a:ext uri="{FF2B5EF4-FFF2-40B4-BE49-F238E27FC236}">
              <a16:creationId xmlns:a16="http://schemas.microsoft.com/office/drawing/2014/main" id="{96AA5A80-76B3-45D5-BB80-64B9BDD93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814101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164</xdr:row>
      <xdr:rowOff>0</xdr:rowOff>
    </xdr:from>
    <xdr:to>
      <xdr:col>7</xdr:col>
      <xdr:colOff>142875</xdr:colOff>
      <xdr:row>164</xdr:row>
      <xdr:rowOff>142875</xdr:rowOff>
    </xdr:to>
    <xdr:pic>
      <xdr:nvPicPr>
        <xdr:cNvPr id="337" name="Picture 336" descr="Hertha BSC">
          <a:hlinkClick xmlns:r="http://schemas.openxmlformats.org/officeDocument/2006/relationships" r:id="rId114"/>
          <a:extLst>
            <a:ext uri="{FF2B5EF4-FFF2-40B4-BE49-F238E27FC236}">
              <a16:creationId xmlns:a16="http://schemas.microsoft.com/office/drawing/2014/main" id="{AC407492-82F3-4CE6-9867-012D50F31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814101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168</xdr:row>
      <xdr:rowOff>0</xdr:rowOff>
    </xdr:from>
    <xdr:to>
      <xdr:col>0</xdr:col>
      <xdr:colOff>161925</xdr:colOff>
      <xdr:row>168</xdr:row>
      <xdr:rowOff>161925</xdr:rowOff>
    </xdr:to>
    <xdr:pic>
      <xdr:nvPicPr>
        <xdr:cNvPr id="338" name="Picture 337" descr="Bundesliga">
          <a:extLst>
            <a:ext uri="{FF2B5EF4-FFF2-40B4-BE49-F238E27FC236}">
              <a16:creationId xmlns:a16="http://schemas.microsoft.com/office/drawing/2014/main" id="{340D811F-C201-4ABF-8F97-72F90FC53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9341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168</xdr:row>
      <xdr:rowOff>0</xdr:rowOff>
    </xdr:from>
    <xdr:to>
      <xdr:col>5</xdr:col>
      <xdr:colOff>142875</xdr:colOff>
      <xdr:row>168</xdr:row>
      <xdr:rowOff>142875</xdr:rowOff>
    </xdr:to>
    <xdr:pic>
      <xdr:nvPicPr>
        <xdr:cNvPr id="339" name="Picture 338" descr="Bayern Monachium">
          <a:hlinkClick xmlns:r="http://schemas.openxmlformats.org/officeDocument/2006/relationships" r:id="rId112"/>
          <a:extLst>
            <a:ext uri="{FF2B5EF4-FFF2-40B4-BE49-F238E27FC236}">
              <a16:creationId xmlns:a16="http://schemas.microsoft.com/office/drawing/2014/main" id="{91FD5689-6710-4B6B-A660-F4F6D6EAC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829341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168</xdr:row>
      <xdr:rowOff>0</xdr:rowOff>
    </xdr:from>
    <xdr:to>
      <xdr:col>7</xdr:col>
      <xdr:colOff>142875</xdr:colOff>
      <xdr:row>168</xdr:row>
      <xdr:rowOff>142875</xdr:rowOff>
    </xdr:to>
    <xdr:pic>
      <xdr:nvPicPr>
        <xdr:cNvPr id="340" name="Picture 339" descr="Arminia Bielefeld">
          <a:hlinkClick xmlns:r="http://schemas.openxmlformats.org/officeDocument/2006/relationships" r:id="rId115"/>
          <a:extLst>
            <a:ext uri="{FF2B5EF4-FFF2-40B4-BE49-F238E27FC236}">
              <a16:creationId xmlns:a16="http://schemas.microsoft.com/office/drawing/2014/main" id="{12A8F3A5-DED6-4ED2-9104-98AE9D593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829341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161925</xdr:colOff>
      <xdr:row>170</xdr:row>
      <xdr:rowOff>161925</xdr:rowOff>
    </xdr:to>
    <xdr:pic>
      <xdr:nvPicPr>
        <xdr:cNvPr id="341" name="Picture 340" descr="Bundesliga">
          <a:extLst>
            <a:ext uri="{FF2B5EF4-FFF2-40B4-BE49-F238E27FC236}">
              <a16:creationId xmlns:a16="http://schemas.microsoft.com/office/drawing/2014/main" id="{A2C981CB-BCB7-4643-A2F8-73FF5FB4F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9819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170</xdr:row>
      <xdr:rowOff>0</xdr:rowOff>
    </xdr:from>
    <xdr:to>
      <xdr:col>5</xdr:col>
      <xdr:colOff>142875</xdr:colOff>
      <xdr:row>170</xdr:row>
      <xdr:rowOff>142875</xdr:rowOff>
    </xdr:to>
    <xdr:pic>
      <xdr:nvPicPr>
        <xdr:cNvPr id="342" name="Picture 341" descr="Bayern Monachium">
          <a:hlinkClick xmlns:r="http://schemas.openxmlformats.org/officeDocument/2006/relationships" r:id="rId112"/>
          <a:extLst>
            <a:ext uri="{FF2B5EF4-FFF2-40B4-BE49-F238E27FC236}">
              <a16:creationId xmlns:a16="http://schemas.microsoft.com/office/drawing/2014/main" id="{250F724F-E393-4919-89B7-4A814080C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83981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170</xdr:row>
      <xdr:rowOff>0</xdr:rowOff>
    </xdr:from>
    <xdr:to>
      <xdr:col>7</xdr:col>
      <xdr:colOff>142875</xdr:colOff>
      <xdr:row>170</xdr:row>
      <xdr:rowOff>142875</xdr:rowOff>
    </xdr:to>
    <xdr:pic>
      <xdr:nvPicPr>
        <xdr:cNvPr id="343" name="Picture 342" descr="Eintracht Frankfurt">
          <a:hlinkClick xmlns:r="http://schemas.openxmlformats.org/officeDocument/2006/relationships" r:id="rId117"/>
          <a:extLst>
            <a:ext uri="{FF2B5EF4-FFF2-40B4-BE49-F238E27FC236}">
              <a16:creationId xmlns:a16="http://schemas.microsoft.com/office/drawing/2014/main" id="{6E3697BA-14B2-4D53-B7DF-1BF426E29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83981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173</xdr:row>
      <xdr:rowOff>0</xdr:rowOff>
    </xdr:from>
    <xdr:to>
      <xdr:col>0</xdr:col>
      <xdr:colOff>161925</xdr:colOff>
      <xdr:row>173</xdr:row>
      <xdr:rowOff>161925</xdr:rowOff>
    </xdr:to>
    <xdr:pic>
      <xdr:nvPicPr>
        <xdr:cNvPr id="344" name="Picture 343" descr="Bundesliga">
          <a:extLst>
            <a:ext uri="{FF2B5EF4-FFF2-40B4-BE49-F238E27FC236}">
              <a16:creationId xmlns:a16="http://schemas.microsoft.com/office/drawing/2014/main" id="{6B82227A-6A6B-4763-9EBC-09CDDDF82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4202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173</xdr:row>
      <xdr:rowOff>0</xdr:rowOff>
    </xdr:from>
    <xdr:to>
      <xdr:col>5</xdr:col>
      <xdr:colOff>142875</xdr:colOff>
      <xdr:row>173</xdr:row>
      <xdr:rowOff>142875</xdr:rowOff>
    </xdr:to>
    <xdr:pic>
      <xdr:nvPicPr>
        <xdr:cNvPr id="345" name="Picture 344" descr="Bayern Monachium">
          <a:hlinkClick xmlns:r="http://schemas.openxmlformats.org/officeDocument/2006/relationships" r:id="rId112"/>
          <a:extLst>
            <a:ext uri="{FF2B5EF4-FFF2-40B4-BE49-F238E27FC236}">
              <a16:creationId xmlns:a16="http://schemas.microsoft.com/office/drawing/2014/main" id="{09C768F0-C245-43A0-BE49-17E04CB75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854202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173</xdr:row>
      <xdr:rowOff>0</xdr:rowOff>
    </xdr:from>
    <xdr:to>
      <xdr:col>7</xdr:col>
      <xdr:colOff>142875</xdr:colOff>
      <xdr:row>173</xdr:row>
      <xdr:rowOff>142875</xdr:rowOff>
    </xdr:to>
    <xdr:pic>
      <xdr:nvPicPr>
        <xdr:cNvPr id="346" name="Picture 345" descr="Borussia Dortmund">
          <a:hlinkClick xmlns:r="http://schemas.openxmlformats.org/officeDocument/2006/relationships" r:id="rId118"/>
          <a:extLst>
            <a:ext uri="{FF2B5EF4-FFF2-40B4-BE49-F238E27FC236}">
              <a16:creationId xmlns:a16="http://schemas.microsoft.com/office/drawing/2014/main" id="{FAD3FAA4-E109-410E-86C5-48203DF09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854202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174</xdr:row>
      <xdr:rowOff>0</xdr:rowOff>
    </xdr:from>
    <xdr:to>
      <xdr:col>0</xdr:col>
      <xdr:colOff>161925</xdr:colOff>
      <xdr:row>174</xdr:row>
      <xdr:rowOff>161925</xdr:rowOff>
    </xdr:to>
    <xdr:pic>
      <xdr:nvPicPr>
        <xdr:cNvPr id="347" name="Picture 346" descr="Bundesliga">
          <a:extLst>
            <a:ext uri="{FF2B5EF4-FFF2-40B4-BE49-F238E27FC236}">
              <a16:creationId xmlns:a16="http://schemas.microsoft.com/office/drawing/2014/main" id="{5493EC29-6B3E-48A8-A02D-3A336FB0F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0012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142875</xdr:colOff>
      <xdr:row>174</xdr:row>
      <xdr:rowOff>142875</xdr:rowOff>
    </xdr:to>
    <xdr:pic>
      <xdr:nvPicPr>
        <xdr:cNvPr id="348" name="Picture 347" descr="Bayern Monachium">
          <a:hlinkClick xmlns:r="http://schemas.openxmlformats.org/officeDocument/2006/relationships" r:id="rId112"/>
          <a:extLst>
            <a:ext uri="{FF2B5EF4-FFF2-40B4-BE49-F238E27FC236}">
              <a16:creationId xmlns:a16="http://schemas.microsoft.com/office/drawing/2014/main" id="{C7BAD558-34DA-40ED-9108-070C87808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860012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142875</xdr:colOff>
      <xdr:row>174</xdr:row>
      <xdr:rowOff>142875</xdr:rowOff>
    </xdr:to>
    <xdr:pic>
      <xdr:nvPicPr>
        <xdr:cNvPr id="349" name="Picture 348" descr="VfB Stuttgart">
          <a:hlinkClick xmlns:r="http://schemas.openxmlformats.org/officeDocument/2006/relationships" r:id="rId119"/>
          <a:extLst>
            <a:ext uri="{FF2B5EF4-FFF2-40B4-BE49-F238E27FC236}">
              <a16:creationId xmlns:a16="http://schemas.microsoft.com/office/drawing/2014/main" id="{9CA61F94-1091-4EE8-B4FB-403E45E69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860012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175</xdr:row>
      <xdr:rowOff>0</xdr:rowOff>
    </xdr:from>
    <xdr:to>
      <xdr:col>0</xdr:col>
      <xdr:colOff>161925</xdr:colOff>
      <xdr:row>175</xdr:row>
      <xdr:rowOff>161925</xdr:rowOff>
    </xdr:to>
    <xdr:pic>
      <xdr:nvPicPr>
        <xdr:cNvPr id="350" name="Picture 349" descr="Bundesliga">
          <a:extLst>
            <a:ext uri="{FF2B5EF4-FFF2-40B4-BE49-F238E27FC236}">
              <a16:creationId xmlns:a16="http://schemas.microsoft.com/office/drawing/2014/main" id="{71898B07-BFAD-45F0-BEFE-D02F204C8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46795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175</xdr:row>
      <xdr:rowOff>0</xdr:rowOff>
    </xdr:from>
    <xdr:to>
      <xdr:col>5</xdr:col>
      <xdr:colOff>142875</xdr:colOff>
      <xdr:row>175</xdr:row>
      <xdr:rowOff>142875</xdr:rowOff>
    </xdr:to>
    <xdr:pic>
      <xdr:nvPicPr>
        <xdr:cNvPr id="351" name="Picture 350" descr="Bayern Monachium">
          <a:hlinkClick xmlns:r="http://schemas.openxmlformats.org/officeDocument/2006/relationships" r:id="rId112"/>
          <a:extLst>
            <a:ext uri="{FF2B5EF4-FFF2-40B4-BE49-F238E27FC236}">
              <a16:creationId xmlns:a16="http://schemas.microsoft.com/office/drawing/2014/main" id="{BAA608B8-A219-4E45-BE0D-B1F4FF076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864679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175</xdr:row>
      <xdr:rowOff>0</xdr:rowOff>
    </xdr:from>
    <xdr:to>
      <xdr:col>7</xdr:col>
      <xdr:colOff>142875</xdr:colOff>
      <xdr:row>175</xdr:row>
      <xdr:rowOff>142875</xdr:rowOff>
    </xdr:to>
    <xdr:pic>
      <xdr:nvPicPr>
        <xdr:cNvPr id="352" name="Picture 351" descr="1.FC Union Berlin">
          <a:hlinkClick xmlns:r="http://schemas.openxmlformats.org/officeDocument/2006/relationships" r:id="rId120"/>
          <a:extLst>
            <a:ext uri="{FF2B5EF4-FFF2-40B4-BE49-F238E27FC236}">
              <a16:creationId xmlns:a16="http://schemas.microsoft.com/office/drawing/2014/main" id="{676D5A0D-02AF-4103-BE3C-9F4814D49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864679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176</xdr:row>
      <xdr:rowOff>0</xdr:rowOff>
    </xdr:from>
    <xdr:to>
      <xdr:col>0</xdr:col>
      <xdr:colOff>161925</xdr:colOff>
      <xdr:row>176</xdr:row>
      <xdr:rowOff>161925</xdr:rowOff>
    </xdr:to>
    <xdr:pic>
      <xdr:nvPicPr>
        <xdr:cNvPr id="353" name="Picture 352" descr="Bundesliga">
          <a:extLst>
            <a:ext uri="{FF2B5EF4-FFF2-40B4-BE49-F238E27FC236}">
              <a16:creationId xmlns:a16="http://schemas.microsoft.com/office/drawing/2014/main" id="{802B3D46-5D90-4913-A603-12F6C0428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0489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176</xdr:row>
      <xdr:rowOff>0</xdr:rowOff>
    </xdr:from>
    <xdr:to>
      <xdr:col>5</xdr:col>
      <xdr:colOff>142875</xdr:colOff>
      <xdr:row>176</xdr:row>
      <xdr:rowOff>142875</xdr:rowOff>
    </xdr:to>
    <xdr:pic>
      <xdr:nvPicPr>
        <xdr:cNvPr id="354" name="Picture 353" descr="Bayern Monachium">
          <a:hlinkClick xmlns:r="http://schemas.openxmlformats.org/officeDocument/2006/relationships" r:id="rId112"/>
          <a:extLst>
            <a:ext uri="{FF2B5EF4-FFF2-40B4-BE49-F238E27FC236}">
              <a16:creationId xmlns:a16="http://schemas.microsoft.com/office/drawing/2014/main" id="{216466F5-392D-48A3-9222-5BC72D929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870489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176</xdr:row>
      <xdr:rowOff>0</xdr:rowOff>
    </xdr:from>
    <xdr:to>
      <xdr:col>7</xdr:col>
      <xdr:colOff>142875</xdr:colOff>
      <xdr:row>176</xdr:row>
      <xdr:rowOff>142875</xdr:rowOff>
    </xdr:to>
    <xdr:pic>
      <xdr:nvPicPr>
        <xdr:cNvPr id="355" name="Picture 354" descr="VfL Wolfsburg">
          <a:hlinkClick xmlns:r="http://schemas.openxmlformats.org/officeDocument/2006/relationships" r:id="rId121"/>
          <a:extLst>
            <a:ext uri="{FF2B5EF4-FFF2-40B4-BE49-F238E27FC236}">
              <a16:creationId xmlns:a16="http://schemas.microsoft.com/office/drawing/2014/main" id="{BB5D7E20-17BD-4F2A-8ABA-57E70953F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870489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161925</xdr:colOff>
      <xdr:row>178</xdr:row>
      <xdr:rowOff>161925</xdr:rowOff>
    </xdr:to>
    <xdr:pic>
      <xdr:nvPicPr>
        <xdr:cNvPr id="356" name="Picture 355" descr="Bundesliga">
          <a:extLst>
            <a:ext uri="{FF2B5EF4-FFF2-40B4-BE49-F238E27FC236}">
              <a16:creationId xmlns:a16="http://schemas.microsoft.com/office/drawing/2014/main" id="{BAB0FE57-7D33-44B6-8037-7DD6E1B0E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9062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142875</xdr:colOff>
      <xdr:row>178</xdr:row>
      <xdr:rowOff>142875</xdr:rowOff>
    </xdr:to>
    <xdr:pic>
      <xdr:nvPicPr>
        <xdr:cNvPr id="357" name="Picture 356" descr="Bayern Monachium">
          <a:hlinkClick xmlns:r="http://schemas.openxmlformats.org/officeDocument/2006/relationships" r:id="rId112"/>
          <a:extLst>
            <a:ext uri="{FF2B5EF4-FFF2-40B4-BE49-F238E27FC236}">
              <a16:creationId xmlns:a16="http://schemas.microsoft.com/office/drawing/2014/main" id="{FE1747CF-66D7-44F5-BDD5-4D44C4D1D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879062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178</xdr:row>
      <xdr:rowOff>0</xdr:rowOff>
    </xdr:from>
    <xdr:to>
      <xdr:col>7</xdr:col>
      <xdr:colOff>142875</xdr:colOff>
      <xdr:row>178</xdr:row>
      <xdr:rowOff>142875</xdr:rowOff>
    </xdr:to>
    <xdr:pic>
      <xdr:nvPicPr>
        <xdr:cNvPr id="358" name="Picture 357" descr="Bayer 04 Leverkusen">
          <a:hlinkClick xmlns:r="http://schemas.openxmlformats.org/officeDocument/2006/relationships" r:id="rId122"/>
          <a:extLst>
            <a:ext uri="{FF2B5EF4-FFF2-40B4-BE49-F238E27FC236}">
              <a16:creationId xmlns:a16="http://schemas.microsoft.com/office/drawing/2014/main" id="{B97BF608-9181-4E34-B0B8-090A66A27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879062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180</xdr:row>
      <xdr:rowOff>0</xdr:rowOff>
    </xdr:from>
    <xdr:to>
      <xdr:col>0</xdr:col>
      <xdr:colOff>161925</xdr:colOff>
      <xdr:row>180</xdr:row>
      <xdr:rowOff>161925</xdr:rowOff>
    </xdr:to>
    <xdr:pic>
      <xdr:nvPicPr>
        <xdr:cNvPr id="359" name="Picture 358" descr="Bundesliga">
          <a:extLst>
            <a:ext uri="{FF2B5EF4-FFF2-40B4-BE49-F238E27FC236}">
              <a16:creationId xmlns:a16="http://schemas.microsoft.com/office/drawing/2014/main" id="{607DB3DD-A46E-42AD-B41D-99D09BD46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9539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142875</xdr:colOff>
      <xdr:row>180</xdr:row>
      <xdr:rowOff>142875</xdr:rowOff>
    </xdr:to>
    <xdr:pic>
      <xdr:nvPicPr>
        <xdr:cNvPr id="360" name="Picture 359" descr="Bayern Monachium">
          <a:hlinkClick xmlns:r="http://schemas.openxmlformats.org/officeDocument/2006/relationships" r:id="rId112"/>
          <a:extLst>
            <a:ext uri="{FF2B5EF4-FFF2-40B4-BE49-F238E27FC236}">
              <a16:creationId xmlns:a16="http://schemas.microsoft.com/office/drawing/2014/main" id="{3084EBF7-E8AE-4AE1-BCFE-43EB345D4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889539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180</xdr:row>
      <xdr:rowOff>0</xdr:rowOff>
    </xdr:from>
    <xdr:to>
      <xdr:col>7</xdr:col>
      <xdr:colOff>142875</xdr:colOff>
      <xdr:row>180</xdr:row>
      <xdr:rowOff>142875</xdr:rowOff>
    </xdr:to>
    <xdr:pic>
      <xdr:nvPicPr>
        <xdr:cNvPr id="361" name="Picture 360" descr="1.FSV Mainz 05">
          <a:hlinkClick xmlns:r="http://schemas.openxmlformats.org/officeDocument/2006/relationships" r:id="rId123"/>
          <a:extLst>
            <a:ext uri="{FF2B5EF4-FFF2-40B4-BE49-F238E27FC236}">
              <a16:creationId xmlns:a16="http://schemas.microsoft.com/office/drawing/2014/main" id="{FB804D1D-0031-4F56-9EAB-36984CDCA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889539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161925</xdr:colOff>
      <xdr:row>182</xdr:row>
      <xdr:rowOff>161925</xdr:rowOff>
    </xdr:to>
    <xdr:pic>
      <xdr:nvPicPr>
        <xdr:cNvPr id="362" name="Picture 361" descr="Bundesliga">
          <a:extLst>
            <a:ext uri="{FF2B5EF4-FFF2-40B4-BE49-F238E27FC236}">
              <a16:creationId xmlns:a16="http://schemas.microsoft.com/office/drawing/2014/main" id="{B7F95E26-A558-433C-89E3-BEF663E85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0017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182</xdr:row>
      <xdr:rowOff>0</xdr:rowOff>
    </xdr:from>
    <xdr:to>
      <xdr:col>5</xdr:col>
      <xdr:colOff>142875</xdr:colOff>
      <xdr:row>182</xdr:row>
      <xdr:rowOff>142875</xdr:rowOff>
    </xdr:to>
    <xdr:pic>
      <xdr:nvPicPr>
        <xdr:cNvPr id="363" name="Picture 362" descr="Bayern Monachium">
          <a:hlinkClick xmlns:r="http://schemas.openxmlformats.org/officeDocument/2006/relationships" r:id="rId112"/>
          <a:extLst>
            <a:ext uri="{FF2B5EF4-FFF2-40B4-BE49-F238E27FC236}">
              <a16:creationId xmlns:a16="http://schemas.microsoft.com/office/drawing/2014/main" id="{58223710-9BAD-4949-8036-E1D25F4E5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9000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182</xdr:row>
      <xdr:rowOff>0</xdr:rowOff>
    </xdr:from>
    <xdr:to>
      <xdr:col>7</xdr:col>
      <xdr:colOff>142875</xdr:colOff>
      <xdr:row>182</xdr:row>
      <xdr:rowOff>142875</xdr:rowOff>
    </xdr:to>
    <xdr:pic>
      <xdr:nvPicPr>
        <xdr:cNvPr id="364" name="Picture 363" descr="Borussia Mönchengladbach">
          <a:hlinkClick xmlns:r="http://schemas.openxmlformats.org/officeDocument/2006/relationships" r:id="rId124"/>
          <a:extLst>
            <a:ext uri="{FF2B5EF4-FFF2-40B4-BE49-F238E27FC236}">
              <a16:creationId xmlns:a16="http://schemas.microsoft.com/office/drawing/2014/main" id="{AD84A79A-7D5E-4E71-AF41-46BFB20D8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9000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161925</xdr:colOff>
      <xdr:row>183</xdr:row>
      <xdr:rowOff>161925</xdr:rowOff>
    </xdr:to>
    <xdr:pic>
      <xdr:nvPicPr>
        <xdr:cNvPr id="365" name="Picture 364" descr="Bundesliga">
          <a:extLst>
            <a:ext uri="{FF2B5EF4-FFF2-40B4-BE49-F238E27FC236}">
              <a16:creationId xmlns:a16="http://schemas.microsoft.com/office/drawing/2014/main" id="{A6839D56-0015-4A1C-8744-DC44A2D4D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39225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183</xdr:row>
      <xdr:rowOff>0</xdr:rowOff>
    </xdr:from>
    <xdr:to>
      <xdr:col>5</xdr:col>
      <xdr:colOff>142875</xdr:colOff>
      <xdr:row>183</xdr:row>
      <xdr:rowOff>142875</xdr:rowOff>
    </xdr:to>
    <xdr:pic>
      <xdr:nvPicPr>
        <xdr:cNvPr id="366" name="Picture 365" descr="Bayern Monachium">
          <a:hlinkClick xmlns:r="http://schemas.openxmlformats.org/officeDocument/2006/relationships" r:id="rId112"/>
          <a:extLst>
            <a:ext uri="{FF2B5EF4-FFF2-40B4-BE49-F238E27FC236}">
              <a16:creationId xmlns:a16="http://schemas.microsoft.com/office/drawing/2014/main" id="{20703B5B-046B-4DC5-A63B-E924F6A73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903922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183</xdr:row>
      <xdr:rowOff>0</xdr:rowOff>
    </xdr:from>
    <xdr:to>
      <xdr:col>7</xdr:col>
      <xdr:colOff>142875</xdr:colOff>
      <xdr:row>183</xdr:row>
      <xdr:rowOff>142875</xdr:rowOff>
    </xdr:to>
    <xdr:pic>
      <xdr:nvPicPr>
        <xdr:cNvPr id="367" name="Picture 366" descr="SC Freiburg">
          <a:hlinkClick xmlns:r="http://schemas.openxmlformats.org/officeDocument/2006/relationships" r:id="rId125"/>
          <a:extLst>
            <a:ext uri="{FF2B5EF4-FFF2-40B4-BE49-F238E27FC236}">
              <a16:creationId xmlns:a16="http://schemas.microsoft.com/office/drawing/2014/main" id="{B87F5951-BF79-4B4A-8278-059BC3E9B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903922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184</xdr:row>
      <xdr:rowOff>0</xdr:rowOff>
    </xdr:from>
    <xdr:to>
      <xdr:col>0</xdr:col>
      <xdr:colOff>161925</xdr:colOff>
      <xdr:row>184</xdr:row>
      <xdr:rowOff>161925</xdr:rowOff>
    </xdr:to>
    <xdr:pic>
      <xdr:nvPicPr>
        <xdr:cNvPr id="368" name="Picture 367" descr="Bundesliga">
          <a:extLst>
            <a:ext uri="{FF2B5EF4-FFF2-40B4-BE49-F238E27FC236}">
              <a16:creationId xmlns:a16="http://schemas.microsoft.com/office/drawing/2014/main" id="{9103CF93-2043-4BA7-8D54-C0283C3C2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732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184</xdr:row>
      <xdr:rowOff>0</xdr:rowOff>
    </xdr:from>
    <xdr:to>
      <xdr:col>5</xdr:col>
      <xdr:colOff>142875</xdr:colOff>
      <xdr:row>184</xdr:row>
      <xdr:rowOff>142875</xdr:rowOff>
    </xdr:to>
    <xdr:pic>
      <xdr:nvPicPr>
        <xdr:cNvPr id="369" name="Picture 368" descr="Bayern Monachium">
          <a:hlinkClick xmlns:r="http://schemas.openxmlformats.org/officeDocument/2006/relationships" r:id="rId112"/>
          <a:extLst>
            <a:ext uri="{FF2B5EF4-FFF2-40B4-BE49-F238E27FC236}">
              <a16:creationId xmlns:a16="http://schemas.microsoft.com/office/drawing/2014/main" id="{5FAFFA59-8324-4286-BB3C-99DAE3803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909732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184</xdr:row>
      <xdr:rowOff>0</xdr:rowOff>
    </xdr:from>
    <xdr:to>
      <xdr:col>7</xdr:col>
      <xdr:colOff>142875</xdr:colOff>
      <xdr:row>184</xdr:row>
      <xdr:rowOff>142875</xdr:rowOff>
    </xdr:to>
    <xdr:pic>
      <xdr:nvPicPr>
        <xdr:cNvPr id="370" name="Picture 369" descr="FC Augsburg">
          <a:hlinkClick xmlns:r="http://schemas.openxmlformats.org/officeDocument/2006/relationships" r:id="rId126"/>
          <a:extLst>
            <a:ext uri="{FF2B5EF4-FFF2-40B4-BE49-F238E27FC236}">
              <a16:creationId xmlns:a16="http://schemas.microsoft.com/office/drawing/2014/main" id="{940FAF97-6983-481F-ABC0-4AED6E59D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909732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161925</xdr:colOff>
      <xdr:row>185</xdr:row>
      <xdr:rowOff>161925</xdr:rowOff>
    </xdr:to>
    <xdr:pic>
      <xdr:nvPicPr>
        <xdr:cNvPr id="371" name="Picture 370" descr="Bundesliga">
          <a:extLst>
            <a:ext uri="{FF2B5EF4-FFF2-40B4-BE49-F238E27FC236}">
              <a16:creationId xmlns:a16="http://schemas.microsoft.com/office/drawing/2014/main" id="{07CFA7FD-0825-43FB-B5DC-BBCC74344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5543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185</xdr:row>
      <xdr:rowOff>0</xdr:rowOff>
    </xdr:from>
    <xdr:to>
      <xdr:col>5</xdr:col>
      <xdr:colOff>142875</xdr:colOff>
      <xdr:row>185</xdr:row>
      <xdr:rowOff>142875</xdr:rowOff>
    </xdr:to>
    <xdr:pic>
      <xdr:nvPicPr>
        <xdr:cNvPr id="372" name="Picture 371" descr="Bayern Monachium">
          <a:hlinkClick xmlns:r="http://schemas.openxmlformats.org/officeDocument/2006/relationships" r:id="rId112"/>
          <a:extLst>
            <a:ext uri="{FF2B5EF4-FFF2-40B4-BE49-F238E27FC236}">
              <a16:creationId xmlns:a16="http://schemas.microsoft.com/office/drawing/2014/main" id="{88CB4F9C-F52A-4A3F-A880-57CDD2E83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915543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185</xdr:row>
      <xdr:rowOff>0</xdr:rowOff>
    </xdr:from>
    <xdr:to>
      <xdr:col>7</xdr:col>
      <xdr:colOff>142875</xdr:colOff>
      <xdr:row>185</xdr:row>
      <xdr:rowOff>142875</xdr:rowOff>
    </xdr:to>
    <xdr:pic>
      <xdr:nvPicPr>
        <xdr:cNvPr id="373" name="Picture 372" descr="FC Schalke 04">
          <a:hlinkClick xmlns:r="http://schemas.openxmlformats.org/officeDocument/2006/relationships" r:id="rId113"/>
          <a:extLst>
            <a:ext uri="{FF2B5EF4-FFF2-40B4-BE49-F238E27FC236}">
              <a16:creationId xmlns:a16="http://schemas.microsoft.com/office/drawing/2014/main" id="{4B29800B-266E-433C-8075-8BB851B47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915543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161925</xdr:colOff>
      <xdr:row>186</xdr:row>
      <xdr:rowOff>161925</xdr:rowOff>
    </xdr:to>
    <xdr:pic>
      <xdr:nvPicPr>
        <xdr:cNvPr id="374" name="Picture 373" descr="Bundesliga">
          <a:extLst>
            <a:ext uri="{FF2B5EF4-FFF2-40B4-BE49-F238E27FC236}">
              <a16:creationId xmlns:a16="http://schemas.microsoft.com/office/drawing/2014/main" id="{46026C0F-9964-4759-BC87-A13C014F4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1353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186</xdr:row>
      <xdr:rowOff>0</xdr:rowOff>
    </xdr:from>
    <xdr:to>
      <xdr:col>5</xdr:col>
      <xdr:colOff>142875</xdr:colOff>
      <xdr:row>186</xdr:row>
      <xdr:rowOff>142875</xdr:rowOff>
    </xdr:to>
    <xdr:pic>
      <xdr:nvPicPr>
        <xdr:cNvPr id="375" name="Picture 374" descr="Bayern Monachium">
          <a:hlinkClick xmlns:r="http://schemas.openxmlformats.org/officeDocument/2006/relationships" r:id="rId112"/>
          <a:extLst>
            <a:ext uri="{FF2B5EF4-FFF2-40B4-BE49-F238E27FC236}">
              <a16:creationId xmlns:a16="http://schemas.microsoft.com/office/drawing/2014/main" id="{4CE6414B-E8EE-4A34-8AF4-84BD14D9D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92135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186</xdr:row>
      <xdr:rowOff>0</xdr:rowOff>
    </xdr:from>
    <xdr:to>
      <xdr:col>7</xdr:col>
      <xdr:colOff>142875</xdr:colOff>
      <xdr:row>186</xdr:row>
      <xdr:rowOff>142875</xdr:rowOff>
    </xdr:to>
    <xdr:pic>
      <xdr:nvPicPr>
        <xdr:cNvPr id="376" name="Picture 375" descr="TSG 1899 Hoffenheim">
          <a:hlinkClick xmlns:r="http://schemas.openxmlformats.org/officeDocument/2006/relationships" r:id="rId127"/>
          <a:extLst>
            <a:ext uri="{FF2B5EF4-FFF2-40B4-BE49-F238E27FC236}">
              <a16:creationId xmlns:a16="http://schemas.microsoft.com/office/drawing/2014/main" id="{1898BF2C-651B-4ED3-BBC6-28E5A19B6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92135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187</xdr:row>
      <xdr:rowOff>0</xdr:rowOff>
    </xdr:from>
    <xdr:to>
      <xdr:col>0</xdr:col>
      <xdr:colOff>161925</xdr:colOff>
      <xdr:row>187</xdr:row>
      <xdr:rowOff>161925</xdr:rowOff>
    </xdr:to>
    <xdr:pic>
      <xdr:nvPicPr>
        <xdr:cNvPr id="377" name="Picture 376" descr="Bundesliga">
          <a:extLst>
            <a:ext uri="{FF2B5EF4-FFF2-40B4-BE49-F238E27FC236}">
              <a16:creationId xmlns:a16="http://schemas.microsoft.com/office/drawing/2014/main" id="{847BA3E7-C2D0-4595-83AF-5EA7EDB21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71635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187</xdr:row>
      <xdr:rowOff>0</xdr:rowOff>
    </xdr:from>
    <xdr:to>
      <xdr:col>5</xdr:col>
      <xdr:colOff>142875</xdr:colOff>
      <xdr:row>187</xdr:row>
      <xdr:rowOff>142875</xdr:rowOff>
    </xdr:to>
    <xdr:pic>
      <xdr:nvPicPr>
        <xdr:cNvPr id="378" name="Picture 377" descr="Bayern Monachium">
          <a:hlinkClick xmlns:r="http://schemas.openxmlformats.org/officeDocument/2006/relationships" r:id="rId112"/>
          <a:extLst>
            <a:ext uri="{FF2B5EF4-FFF2-40B4-BE49-F238E27FC236}">
              <a16:creationId xmlns:a16="http://schemas.microsoft.com/office/drawing/2014/main" id="{4E17CF55-B9C7-48E9-B038-108E6B771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927163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187</xdr:row>
      <xdr:rowOff>0</xdr:rowOff>
    </xdr:from>
    <xdr:to>
      <xdr:col>7</xdr:col>
      <xdr:colOff>142875</xdr:colOff>
      <xdr:row>187</xdr:row>
      <xdr:rowOff>142875</xdr:rowOff>
    </xdr:to>
    <xdr:pic>
      <xdr:nvPicPr>
        <xdr:cNvPr id="379" name="Picture 378" descr="Arminia Bielefeld">
          <a:hlinkClick xmlns:r="http://schemas.openxmlformats.org/officeDocument/2006/relationships" r:id="rId115"/>
          <a:extLst>
            <a:ext uri="{FF2B5EF4-FFF2-40B4-BE49-F238E27FC236}">
              <a16:creationId xmlns:a16="http://schemas.microsoft.com/office/drawing/2014/main" id="{19EF2F08-C796-4DFF-83A0-F582D1CDD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927163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188</xdr:row>
      <xdr:rowOff>0</xdr:rowOff>
    </xdr:from>
    <xdr:to>
      <xdr:col>0</xdr:col>
      <xdr:colOff>161925</xdr:colOff>
      <xdr:row>188</xdr:row>
      <xdr:rowOff>161925</xdr:rowOff>
    </xdr:to>
    <xdr:pic>
      <xdr:nvPicPr>
        <xdr:cNvPr id="380" name="Picture 379" descr="Bundesliga">
          <a:extLst>
            <a:ext uri="{FF2B5EF4-FFF2-40B4-BE49-F238E27FC236}">
              <a16:creationId xmlns:a16="http://schemas.microsoft.com/office/drawing/2014/main" id="{6447B7F8-5BF7-4AB8-8352-6FC32E09A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2973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188</xdr:row>
      <xdr:rowOff>0</xdr:rowOff>
    </xdr:from>
    <xdr:to>
      <xdr:col>5</xdr:col>
      <xdr:colOff>142875</xdr:colOff>
      <xdr:row>188</xdr:row>
      <xdr:rowOff>142875</xdr:rowOff>
    </xdr:to>
    <xdr:pic>
      <xdr:nvPicPr>
        <xdr:cNvPr id="381" name="Picture 380" descr="Bayern Monachium">
          <a:hlinkClick xmlns:r="http://schemas.openxmlformats.org/officeDocument/2006/relationships" r:id="rId112"/>
          <a:extLst>
            <a:ext uri="{FF2B5EF4-FFF2-40B4-BE49-F238E27FC236}">
              <a16:creationId xmlns:a16="http://schemas.microsoft.com/office/drawing/2014/main" id="{AAE377D7-1A33-4A49-9165-546DF5AD6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932973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188</xdr:row>
      <xdr:rowOff>0</xdr:rowOff>
    </xdr:from>
    <xdr:to>
      <xdr:col>7</xdr:col>
      <xdr:colOff>142875</xdr:colOff>
      <xdr:row>188</xdr:row>
      <xdr:rowOff>142875</xdr:rowOff>
    </xdr:to>
    <xdr:pic>
      <xdr:nvPicPr>
        <xdr:cNvPr id="382" name="Picture 381" descr="Eintracht Frankfurt">
          <a:hlinkClick xmlns:r="http://schemas.openxmlformats.org/officeDocument/2006/relationships" r:id="rId117"/>
          <a:extLst>
            <a:ext uri="{FF2B5EF4-FFF2-40B4-BE49-F238E27FC236}">
              <a16:creationId xmlns:a16="http://schemas.microsoft.com/office/drawing/2014/main" id="{64766779-F6A1-433F-950A-131823BC2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932973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189</xdr:row>
      <xdr:rowOff>0</xdr:rowOff>
    </xdr:from>
    <xdr:to>
      <xdr:col>0</xdr:col>
      <xdr:colOff>161925</xdr:colOff>
      <xdr:row>189</xdr:row>
      <xdr:rowOff>161925</xdr:rowOff>
    </xdr:to>
    <xdr:pic>
      <xdr:nvPicPr>
        <xdr:cNvPr id="383" name="Picture 382" descr="Bundesliga">
          <a:extLst>
            <a:ext uri="{FF2B5EF4-FFF2-40B4-BE49-F238E27FC236}">
              <a16:creationId xmlns:a16="http://schemas.microsoft.com/office/drawing/2014/main" id="{CE10F4B9-EE93-40AB-A544-169BB84C0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8784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189</xdr:row>
      <xdr:rowOff>0</xdr:rowOff>
    </xdr:from>
    <xdr:to>
      <xdr:col>5</xdr:col>
      <xdr:colOff>142875</xdr:colOff>
      <xdr:row>189</xdr:row>
      <xdr:rowOff>142875</xdr:rowOff>
    </xdr:to>
    <xdr:pic>
      <xdr:nvPicPr>
        <xdr:cNvPr id="384" name="Picture 383" descr="Bayern Monachium">
          <a:hlinkClick xmlns:r="http://schemas.openxmlformats.org/officeDocument/2006/relationships" r:id="rId112"/>
          <a:extLst>
            <a:ext uri="{FF2B5EF4-FFF2-40B4-BE49-F238E27FC236}">
              <a16:creationId xmlns:a16="http://schemas.microsoft.com/office/drawing/2014/main" id="{DCEADC75-F179-4B1F-B80A-8B2501C4D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938784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189</xdr:row>
      <xdr:rowOff>0</xdr:rowOff>
    </xdr:from>
    <xdr:to>
      <xdr:col>7</xdr:col>
      <xdr:colOff>142875</xdr:colOff>
      <xdr:row>189</xdr:row>
      <xdr:rowOff>142875</xdr:rowOff>
    </xdr:to>
    <xdr:pic>
      <xdr:nvPicPr>
        <xdr:cNvPr id="385" name="Picture 384" descr="1.FC Köln">
          <a:hlinkClick xmlns:r="http://schemas.openxmlformats.org/officeDocument/2006/relationships" r:id="rId128"/>
          <a:extLst>
            <a:ext uri="{FF2B5EF4-FFF2-40B4-BE49-F238E27FC236}">
              <a16:creationId xmlns:a16="http://schemas.microsoft.com/office/drawing/2014/main" id="{FF26B86D-AC94-4695-B4CC-06B091CAE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938784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161925</xdr:colOff>
      <xdr:row>191</xdr:row>
      <xdr:rowOff>161925</xdr:rowOff>
    </xdr:to>
    <xdr:pic>
      <xdr:nvPicPr>
        <xdr:cNvPr id="386" name="Picture 385" descr="Bundesliga">
          <a:extLst>
            <a:ext uri="{FF2B5EF4-FFF2-40B4-BE49-F238E27FC236}">
              <a16:creationId xmlns:a16="http://schemas.microsoft.com/office/drawing/2014/main" id="{D64BA272-7AE0-489A-B2E9-E0CF25131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81185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191</xdr:row>
      <xdr:rowOff>0</xdr:rowOff>
    </xdr:from>
    <xdr:to>
      <xdr:col>5</xdr:col>
      <xdr:colOff>142875</xdr:colOff>
      <xdr:row>191</xdr:row>
      <xdr:rowOff>142875</xdr:rowOff>
    </xdr:to>
    <xdr:pic>
      <xdr:nvPicPr>
        <xdr:cNvPr id="387" name="Picture 386" descr="Bayern Monachium">
          <a:hlinkClick xmlns:r="http://schemas.openxmlformats.org/officeDocument/2006/relationships" r:id="rId112"/>
          <a:extLst>
            <a:ext uri="{FF2B5EF4-FFF2-40B4-BE49-F238E27FC236}">
              <a16:creationId xmlns:a16="http://schemas.microsoft.com/office/drawing/2014/main" id="{C0742E0C-5E7C-476A-A9DE-44E2E6B68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948118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191</xdr:row>
      <xdr:rowOff>0</xdr:rowOff>
    </xdr:from>
    <xdr:to>
      <xdr:col>7</xdr:col>
      <xdr:colOff>142875</xdr:colOff>
      <xdr:row>191</xdr:row>
      <xdr:rowOff>142875</xdr:rowOff>
    </xdr:to>
    <xdr:pic>
      <xdr:nvPicPr>
        <xdr:cNvPr id="388" name="Picture 387" descr="Borussia Dortmund">
          <a:hlinkClick xmlns:r="http://schemas.openxmlformats.org/officeDocument/2006/relationships" r:id="rId118"/>
          <a:extLst>
            <a:ext uri="{FF2B5EF4-FFF2-40B4-BE49-F238E27FC236}">
              <a16:creationId xmlns:a16="http://schemas.microsoft.com/office/drawing/2014/main" id="{BC06E339-CEC7-4654-A73D-5A3072FA3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948118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161925</xdr:colOff>
      <xdr:row>194</xdr:row>
      <xdr:rowOff>161925</xdr:rowOff>
    </xdr:to>
    <xdr:pic>
      <xdr:nvPicPr>
        <xdr:cNvPr id="389" name="Picture 388" descr="Bundesliga">
          <a:extLst>
            <a:ext uri="{FF2B5EF4-FFF2-40B4-BE49-F238E27FC236}">
              <a16:creationId xmlns:a16="http://schemas.microsoft.com/office/drawing/2014/main" id="{2BF19A8B-DC65-410C-9183-246ECCF60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0596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194</xdr:row>
      <xdr:rowOff>0</xdr:rowOff>
    </xdr:from>
    <xdr:to>
      <xdr:col>5</xdr:col>
      <xdr:colOff>142875</xdr:colOff>
      <xdr:row>194</xdr:row>
      <xdr:rowOff>142875</xdr:rowOff>
    </xdr:to>
    <xdr:pic>
      <xdr:nvPicPr>
        <xdr:cNvPr id="390" name="Picture 389" descr="Bayern Monachium">
          <a:hlinkClick xmlns:r="http://schemas.openxmlformats.org/officeDocument/2006/relationships" r:id="rId112"/>
          <a:extLst>
            <a:ext uri="{FF2B5EF4-FFF2-40B4-BE49-F238E27FC236}">
              <a16:creationId xmlns:a16="http://schemas.microsoft.com/office/drawing/2014/main" id="{73306768-11E5-49AE-9F94-9AD2A5258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960596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194</xdr:row>
      <xdr:rowOff>0</xdr:rowOff>
    </xdr:from>
    <xdr:to>
      <xdr:col>7</xdr:col>
      <xdr:colOff>142875</xdr:colOff>
      <xdr:row>194</xdr:row>
      <xdr:rowOff>142875</xdr:rowOff>
    </xdr:to>
    <xdr:pic>
      <xdr:nvPicPr>
        <xdr:cNvPr id="391" name="Picture 390" descr="SV Werder Bremen">
          <a:hlinkClick xmlns:r="http://schemas.openxmlformats.org/officeDocument/2006/relationships" r:id="rId129"/>
          <a:extLst>
            <a:ext uri="{FF2B5EF4-FFF2-40B4-BE49-F238E27FC236}">
              <a16:creationId xmlns:a16="http://schemas.microsoft.com/office/drawing/2014/main" id="{B90E10E0-C54C-4BF7-93A0-18AA687BF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960596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195</xdr:row>
      <xdr:rowOff>0</xdr:rowOff>
    </xdr:from>
    <xdr:to>
      <xdr:col>0</xdr:col>
      <xdr:colOff>161925</xdr:colOff>
      <xdr:row>195</xdr:row>
      <xdr:rowOff>161925</xdr:rowOff>
    </xdr:to>
    <xdr:pic>
      <xdr:nvPicPr>
        <xdr:cNvPr id="392" name="Picture 391" descr="Bundesliga">
          <a:extLst>
            <a:ext uri="{FF2B5EF4-FFF2-40B4-BE49-F238E27FC236}">
              <a16:creationId xmlns:a16="http://schemas.microsoft.com/office/drawing/2014/main" id="{B3F6730C-8B8B-4AD7-94F7-D0C4CB442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64065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195</xdr:row>
      <xdr:rowOff>0</xdr:rowOff>
    </xdr:from>
    <xdr:to>
      <xdr:col>5</xdr:col>
      <xdr:colOff>142875</xdr:colOff>
      <xdr:row>195</xdr:row>
      <xdr:rowOff>142875</xdr:rowOff>
    </xdr:to>
    <xdr:pic>
      <xdr:nvPicPr>
        <xdr:cNvPr id="393" name="Picture 392" descr="Bayern Monachium">
          <a:hlinkClick xmlns:r="http://schemas.openxmlformats.org/officeDocument/2006/relationships" r:id="rId112"/>
          <a:extLst>
            <a:ext uri="{FF2B5EF4-FFF2-40B4-BE49-F238E27FC236}">
              <a16:creationId xmlns:a16="http://schemas.microsoft.com/office/drawing/2014/main" id="{CF8C696F-6795-45FA-BD64-09EF708F7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966406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195</xdr:row>
      <xdr:rowOff>0</xdr:rowOff>
    </xdr:from>
    <xdr:to>
      <xdr:col>7</xdr:col>
      <xdr:colOff>142875</xdr:colOff>
      <xdr:row>195</xdr:row>
      <xdr:rowOff>142875</xdr:rowOff>
    </xdr:to>
    <xdr:pic>
      <xdr:nvPicPr>
        <xdr:cNvPr id="394" name="Picture 393" descr="VfB Stuttgart">
          <a:hlinkClick xmlns:r="http://schemas.openxmlformats.org/officeDocument/2006/relationships" r:id="rId119"/>
          <a:extLst>
            <a:ext uri="{FF2B5EF4-FFF2-40B4-BE49-F238E27FC236}">
              <a16:creationId xmlns:a16="http://schemas.microsoft.com/office/drawing/2014/main" id="{73A90B79-5582-4747-831B-DE92AAF64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966406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161925</xdr:colOff>
      <xdr:row>198</xdr:row>
      <xdr:rowOff>161925</xdr:rowOff>
    </xdr:to>
    <xdr:pic>
      <xdr:nvPicPr>
        <xdr:cNvPr id="395" name="Picture 394" descr="Bundesliga">
          <a:extLst>
            <a:ext uri="{FF2B5EF4-FFF2-40B4-BE49-F238E27FC236}">
              <a16:creationId xmlns:a16="http://schemas.microsoft.com/office/drawing/2014/main" id="{13B1FC93-2774-4413-AAA3-EC6ABAD39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8122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198</xdr:row>
      <xdr:rowOff>0</xdr:rowOff>
    </xdr:from>
    <xdr:to>
      <xdr:col>5</xdr:col>
      <xdr:colOff>142875</xdr:colOff>
      <xdr:row>198</xdr:row>
      <xdr:rowOff>142875</xdr:rowOff>
    </xdr:to>
    <xdr:pic>
      <xdr:nvPicPr>
        <xdr:cNvPr id="396" name="Picture 395" descr="Bayern Monachium">
          <a:hlinkClick xmlns:r="http://schemas.openxmlformats.org/officeDocument/2006/relationships" r:id="rId112"/>
          <a:extLst>
            <a:ext uri="{FF2B5EF4-FFF2-40B4-BE49-F238E27FC236}">
              <a16:creationId xmlns:a16="http://schemas.microsoft.com/office/drawing/2014/main" id="{D573C523-2176-40B1-94F7-F3E0D550C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978122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198</xdr:row>
      <xdr:rowOff>0</xdr:rowOff>
    </xdr:from>
    <xdr:to>
      <xdr:col>7</xdr:col>
      <xdr:colOff>142875</xdr:colOff>
      <xdr:row>198</xdr:row>
      <xdr:rowOff>142875</xdr:rowOff>
    </xdr:to>
    <xdr:pic>
      <xdr:nvPicPr>
        <xdr:cNvPr id="397" name="Picture 396" descr="1.FSV Mainz 05">
          <a:hlinkClick xmlns:r="http://schemas.openxmlformats.org/officeDocument/2006/relationships" r:id="rId123"/>
          <a:extLst>
            <a:ext uri="{FF2B5EF4-FFF2-40B4-BE49-F238E27FC236}">
              <a16:creationId xmlns:a16="http://schemas.microsoft.com/office/drawing/2014/main" id="{68989AD0-6B37-42F9-9AD2-334C2B0EE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978122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199</xdr:row>
      <xdr:rowOff>0</xdr:rowOff>
    </xdr:from>
    <xdr:to>
      <xdr:col>0</xdr:col>
      <xdr:colOff>161925</xdr:colOff>
      <xdr:row>199</xdr:row>
      <xdr:rowOff>161925</xdr:rowOff>
    </xdr:to>
    <xdr:pic>
      <xdr:nvPicPr>
        <xdr:cNvPr id="398" name="Picture 397" descr="Bundesliga">
          <a:extLst>
            <a:ext uri="{FF2B5EF4-FFF2-40B4-BE49-F238E27FC236}">
              <a16:creationId xmlns:a16="http://schemas.microsoft.com/office/drawing/2014/main" id="{37CDCB2B-A6BE-414C-AB67-9BFAFC595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39325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199</xdr:row>
      <xdr:rowOff>0</xdr:rowOff>
    </xdr:from>
    <xdr:to>
      <xdr:col>5</xdr:col>
      <xdr:colOff>142875</xdr:colOff>
      <xdr:row>199</xdr:row>
      <xdr:rowOff>142875</xdr:rowOff>
    </xdr:to>
    <xdr:pic>
      <xdr:nvPicPr>
        <xdr:cNvPr id="399" name="Picture 398" descr="Bayern Monachium">
          <a:hlinkClick xmlns:r="http://schemas.openxmlformats.org/officeDocument/2006/relationships" r:id="rId112"/>
          <a:extLst>
            <a:ext uri="{FF2B5EF4-FFF2-40B4-BE49-F238E27FC236}">
              <a16:creationId xmlns:a16="http://schemas.microsoft.com/office/drawing/2014/main" id="{FE827706-9DD4-49E9-B629-5F2540CBA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983932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199</xdr:row>
      <xdr:rowOff>0</xdr:rowOff>
    </xdr:from>
    <xdr:to>
      <xdr:col>7</xdr:col>
      <xdr:colOff>142875</xdr:colOff>
      <xdr:row>199</xdr:row>
      <xdr:rowOff>142875</xdr:rowOff>
    </xdr:to>
    <xdr:pic>
      <xdr:nvPicPr>
        <xdr:cNvPr id="400" name="Picture 399" descr="Borussia Mönchengladbach">
          <a:hlinkClick xmlns:r="http://schemas.openxmlformats.org/officeDocument/2006/relationships" r:id="rId124"/>
          <a:extLst>
            <a:ext uri="{FF2B5EF4-FFF2-40B4-BE49-F238E27FC236}">
              <a16:creationId xmlns:a16="http://schemas.microsoft.com/office/drawing/2014/main" id="{90E37818-4F67-4811-80BF-85FCFC693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983932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202</xdr:row>
      <xdr:rowOff>0</xdr:rowOff>
    </xdr:from>
    <xdr:to>
      <xdr:col>0</xdr:col>
      <xdr:colOff>161925</xdr:colOff>
      <xdr:row>202</xdr:row>
      <xdr:rowOff>161925</xdr:rowOff>
    </xdr:to>
    <xdr:pic>
      <xdr:nvPicPr>
        <xdr:cNvPr id="401" name="Picture 400" descr="Bundesliga">
          <a:extLst>
            <a:ext uri="{FF2B5EF4-FFF2-40B4-BE49-F238E27FC236}">
              <a16:creationId xmlns:a16="http://schemas.microsoft.com/office/drawing/2014/main" id="{D24C498D-47D0-4F81-93A2-65EB838A1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267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202</xdr:row>
      <xdr:rowOff>0</xdr:rowOff>
    </xdr:from>
    <xdr:to>
      <xdr:col>5</xdr:col>
      <xdr:colOff>142875</xdr:colOff>
      <xdr:row>202</xdr:row>
      <xdr:rowOff>142875</xdr:rowOff>
    </xdr:to>
    <xdr:pic>
      <xdr:nvPicPr>
        <xdr:cNvPr id="402" name="Picture 401" descr="Bayern Monachium">
          <a:hlinkClick xmlns:r="http://schemas.openxmlformats.org/officeDocument/2006/relationships" r:id="rId112"/>
          <a:extLst>
            <a:ext uri="{FF2B5EF4-FFF2-40B4-BE49-F238E27FC236}">
              <a16:creationId xmlns:a16="http://schemas.microsoft.com/office/drawing/2014/main" id="{C7372DE3-454B-4EA0-8785-69692BADE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99526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202</xdr:row>
      <xdr:rowOff>0</xdr:rowOff>
    </xdr:from>
    <xdr:to>
      <xdr:col>7</xdr:col>
      <xdr:colOff>142875</xdr:colOff>
      <xdr:row>202</xdr:row>
      <xdr:rowOff>142875</xdr:rowOff>
    </xdr:to>
    <xdr:pic>
      <xdr:nvPicPr>
        <xdr:cNvPr id="403" name="Picture 402" descr="SC Freiburg">
          <a:hlinkClick xmlns:r="http://schemas.openxmlformats.org/officeDocument/2006/relationships" r:id="rId125"/>
          <a:extLst>
            <a:ext uri="{FF2B5EF4-FFF2-40B4-BE49-F238E27FC236}">
              <a16:creationId xmlns:a16="http://schemas.microsoft.com/office/drawing/2014/main" id="{1D2E3242-839B-402D-8AB9-886A774E2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99526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BF7DB59-3EFE-4605-863C-7A73941C0719}" name="Table1" displayName="Table1" ref="A1:X203" totalsRowShown="0">
  <autoFilter ref="A1:X203" xr:uid="{256BAC7A-BABC-4264-85D0-EB981B0FC510}"/>
  <tableColumns count="24">
    <tableColumn id="1" xr3:uid="{A8127251-ED42-4758-A9DC-595C65136235}" name="Sezon"/>
    <tableColumn id="2" xr3:uid="{7E3B2174-8DA5-47D4-A805-A25CFFA6B950}" name="Kolejka"/>
    <tableColumn id="3" xr3:uid="{75B2B734-EB41-4D71-9831-99CC84AFE79A}" name="Data" dataDxfId="20"/>
    <tableColumn id="4" xr3:uid="{F1CB25D5-F56A-434C-8D4E-79EFA703FA53}" name="Miejsce"/>
    <tableColumn id="5" xr3:uid="{86E833AF-E436-4789-AF67-C454051FCBCC}" name="Przeciwnik"/>
    <tableColumn id="6" xr3:uid="{9645925E-59D1-4E52-98C3-1D1DCBEE8018}" name="Wynik" dataDxfId="19"/>
    <tableColumn id="7" xr3:uid="{F4616FB7-2635-42A9-BE3E-52680CE85ABA}" name="Pozycja" dataDxfId="18"/>
    <tableColumn id="8" xr3:uid="{753FD912-6459-4CEE-AEFB-C5F44D0B4CAF}" name="Minuta" dataDxfId="17"/>
    <tableColumn id="9" xr3:uid="{FFE9DA4B-49C4-47DC-960E-D98505EF745D}" name="Typ Gola" dataDxfId="16"/>
    <tableColumn id="10" xr3:uid="{DA35CA0A-02E4-4BB3-A49E-8F64E84C1A98}" name="Asystujący" dataDxfId="15"/>
    <tableColumn id="12" xr3:uid="{E28AC844-B92C-4BBA-8FC4-C5433057A961}" name="Sezon_c" dataDxfId="14">
      <calculatedColumnFormula>Table1[[#This Row],[Sezon]]</calculatedColumnFormula>
    </tableColumn>
    <tableColumn id="11" xr3:uid="{6EFE2671-C053-471D-85E4-31E51A0DE13D}" name="Mecz_c" dataDxfId="13">
      <calculatedColumnFormula>_xlfn.CONCAT(Table1[[#This Row],[Sezon]]," | ",Table1[[#This Row],[Kolejka]])</calculatedColumnFormula>
    </tableColumn>
    <tableColumn id="13" xr3:uid="{F9FD82C7-C190-4B38-9873-DA282D041613}" name="Data_c" dataDxfId="12">
      <calculatedColumnFormula>Table1[[#This Row],[Data]]</calculatedColumnFormula>
    </tableColumn>
    <tableColumn id="14" xr3:uid="{F1A333B5-66E2-461C-B1ED-8A973AB12C59}" name="Miejsce_c" dataDxfId="11">
      <calculatedColumnFormula>IF(Table1[[#This Row],[Miejsce]]="W","Goście","Gospodarze")</calculatedColumnFormula>
    </tableColumn>
    <tableColumn id="15" xr3:uid="{8C8A6CEB-F7F7-4FFD-8209-8D26DD4EEB1C}" name="Przeciwinik_c" dataDxfId="10">
      <calculatedColumnFormula>LEFT(Table1[[#This Row],[Przeciwnik]],FIND("(",Table1[[#This Row],[Przeciwnik]])-1)</calculatedColumnFormula>
    </tableColumn>
    <tableColumn id="16" xr3:uid="{2A56A364-6ED3-4586-820A-516DCFE1AC5D}" name="Pozycja_Przeciwnika_c" dataDxfId="9">
      <calculatedColumnFormula>LEFT(RIGHT(Table1[[#This Row],[Przeciwnik]],LEN(Table1[[#This Row],[Przeciwnik]])-FIND("(",Table1[[#This Row],[Przeciwnik]])),FIND(".",RIGHT(Table1[[#This Row],[Przeciwnik]],LEN(Table1[[#This Row],[Przeciwnik]])-FIND("(",Table1[[#This Row],[Przeciwnik]])))-1)</calculatedColumnFormula>
    </tableColumn>
    <tableColumn id="17" xr3:uid="{556DB08D-991F-45CE-9275-181381D7289A}" name="Gole_Gospodarzy_C" dataDxfId="8">
      <calculatedColumnFormula>HOUR(Table1[[#This Row],[Wynik]])</calculatedColumnFormula>
    </tableColumn>
    <tableColumn id="18" xr3:uid="{017D7BDC-F408-4CE4-A814-76E0BC4694FF}" name="Gole_Gości_c" dataDxfId="7">
      <calculatedColumnFormula>MINUTE(Table1[[#This Row],[Wynik]])</calculatedColumnFormula>
    </tableColumn>
    <tableColumn id="22" xr3:uid="{941F3E36-2731-426E-9145-65591BBA963F}" name="Wynik_c" dataDxfId="6">
      <calculatedColumnFormula>_xlfn.CONCAT(Table1[[#This Row],[Gole_Gospodarzy_C]],":",Table1[[#This Row],[Gole_Gości_c]])</calculatedColumnFormula>
    </tableColumn>
    <tableColumn id="19" xr3:uid="{1B865B49-DF87-41BB-9860-17F4BBDF34B7}" name="Pozycja_c" dataDxfId="5">
      <calculatedColumnFormula>Table1[[#This Row],[Pozycja]]</calculatedColumnFormula>
    </tableColumn>
    <tableColumn id="20" xr3:uid="{B326607F-2C88-4422-A886-D314D648204F}" name="Minuta_zwykła_c" dataDxfId="4">
      <calculatedColumnFormula>_xlfn.NUMBERVALUE(LEFT(Table1[[#This Row],[Minuta]],FIND("'",Table1[[#This Row],[Minuta]])-1))</calculatedColumnFormula>
    </tableColumn>
    <tableColumn id="21" xr3:uid="{37116240-5C39-4A1C-853E-D49F35D39D60}" name="Minuta_doliczona_c" dataDxfId="3">
      <calculatedColumnFormula>IFERROR(RIGHT(Table1[[#This Row],[Minuta]],LEN(Table1[[#This Row],[Minuta]])-FIND("+",Table1[[#This Row],[Minuta]])),"")</calculatedColumnFormula>
    </tableColumn>
    <tableColumn id="23" xr3:uid="{ACF58D08-9995-43AC-810E-D098E0C5CAC7}" name="Typ_Gola_c" dataDxfId="2">
      <calculatedColumnFormula>Table1[[#This Row],[Typ Gola]]</calculatedColumnFormula>
    </tableColumn>
    <tableColumn id="24" xr3:uid="{2F0B9BBE-CB22-4FCB-8F63-F092C417B6B5}" name="Asystujący_c" dataDxfId="1">
      <calculatedColumnFormula>Table1[[#This Row],[Asystujący]]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06E07CE-DEE9-4347-A140-DF7940B30635}" name="Table3" displayName="Table3" ref="A1:N1048576" totalsRowShown="0">
  <autoFilter ref="A1:N1048576" xr:uid="{3434E80C-F6BB-484E-9C92-8AAC70E5162E}"/>
  <tableColumns count="14">
    <tableColumn id="1" xr3:uid="{FD1D998B-9BA3-4452-9F7A-FF8FE6AAE3FD}" name="Sezon_c"/>
    <tableColumn id="2" xr3:uid="{40ADCC91-7CE2-4EF6-8FE6-C921B814E9BD}" name="Mecz_c"/>
    <tableColumn id="3" xr3:uid="{544E857C-DE29-4346-9B68-B0C875A2C4DE}" name="Data_c" dataDxfId="0"/>
    <tableColumn id="4" xr3:uid="{D0921E38-C33B-48F9-8907-C18DDD3598E9}" name="Miejsce_c"/>
    <tableColumn id="5" xr3:uid="{03C19DE5-A1C0-4E7B-A074-DCF1E9D9666F}" name="Przeciwinik_c"/>
    <tableColumn id="6" xr3:uid="{C8096D26-1396-4CBF-BF7A-950B2008F10B}" name="Pozycja_Przeciwnika_c"/>
    <tableColumn id="7" xr3:uid="{B7C171CF-7FBC-4AF0-92F3-141EE45CD22E}" name="Gole_Gospodarzy_C"/>
    <tableColumn id="8" xr3:uid="{6E4005D4-7C40-4036-AF5F-03CC83F27A9D}" name="Gole_Gości_c"/>
    <tableColumn id="9" xr3:uid="{DF13A35F-E223-4FCA-B10F-2245821521D8}" name="Wynik_c"/>
    <tableColumn id="10" xr3:uid="{DB90FAD4-0701-4F8A-B5D2-FDF942C41F29}" name="Pozycja_c"/>
    <tableColumn id="11" xr3:uid="{599F9B3E-A107-4E93-94D4-5B3D58475532}" name="Minuta_zwykła_c"/>
    <tableColumn id="12" xr3:uid="{25AC8272-896E-4FF0-A4C0-5FE37C1B978D}" name="Minuta_doliczona_c"/>
    <tableColumn id="13" xr3:uid="{FF0DE57A-6B1C-4AC2-A6DD-6D5FFEE33045}" name="Typ_Gola_c"/>
    <tableColumn id="14" xr3:uid="{724D385A-573D-49FA-8ABB-92E91738582B}" name="Asystujący_c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1" Type="http://schemas.openxmlformats.org/officeDocument/2006/relationships/hyperlink" Target="https://www.transfermarkt.pl/liga-mistrzow/spieltag/pokalwettbewerb/CL/saison_id/2014/gruppe/E" TargetMode="External"/><Relationship Id="rId170" Type="http://schemas.openxmlformats.org/officeDocument/2006/relationships/hyperlink" Target="https://www.transfermarkt.pl/borussia-dortmund/spielplan/verein/16/saison_id/2015" TargetMode="External"/><Relationship Id="rId268" Type="http://schemas.openxmlformats.org/officeDocument/2006/relationships/hyperlink" Target="https://www.transfermarkt.pl/bundesliga/spieltag/wettbewerb/L1/saison_id/2015/spieltag/30" TargetMode="External"/><Relationship Id="rId475" Type="http://schemas.openxmlformats.org/officeDocument/2006/relationships/hyperlink" Target="https://www.transfermarkt.pl/spielbericht/index/spielbericht/2871655" TargetMode="External"/><Relationship Id="rId682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128" Type="http://schemas.openxmlformats.org/officeDocument/2006/relationships/hyperlink" Target="https://www.transfermarkt.pl/bundesliga/startseite/wettbewerb/L1" TargetMode="External"/><Relationship Id="rId335" Type="http://schemas.openxmlformats.org/officeDocument/2006/relationships/hyperlink" Target="https://www.transfermarkt.pl/uefa-champions-league/startseite/pokalwettbewerb/CL" TargetMode="External"/><Relationship Id="rId542" Type="http://schemas.openxmlformats.org/officeDocument/2006/relationships/hyperlink" Target="https://www.transfermarkt.pl/thomas-muller/profil/spieler/58358" TargetMode="External"/><Relationship Id="rId987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1172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402" Type="http://schemas.openxmlformats.org/officeDocument/2006/relationships/hyperlink" Target="https://www.transfermarkt.pl/liga-mistrzow/spieltag/pokalwettbewerb/CL/saison_id/2016/gruppe/AFR" TargetMode="External"/><Relationship Id="rId847" Type="http://schemas.openxmlformats.org/officeDocument/2006/relationships/hyperlink" Target="https://www.transfermarkt.pl/bundesliga/spieltag/wettbewerb/L1/saison_id/2019/spieltag/8" TargetMode="External"/><Relationship Id="rId1032" Type="http://schemas.openxmlformats.org/officeDocument/2006/relationships/hyperlink" Target="https://www.transfermarkt.pl/thomas-muller/profil/spieler/58358" TargetMode="External"/><Relationship Id="rId707" Type="http://schemas.openxmlformats.org/officeDocument/2006/relationships/hyperlink" Target="https://www.transfermarkt.pl/hannover-96/spielplan/verein/42/saison_id/2018" TargetMode="External"/><Relationship Id="rId914" Type="http://schemas.openxmlformats.org/officeDocument/2006/relationships/hyperlink" Target="https://www.transfermarkt.pl/ivan-perisic/profil/spieler/42460" TargetMode="External"/><Relationship Id="rId43" Type="http://schemas.openxmlformats.org/officeDocument/2006/relationships/hyperlink" Target="https://www.transfermarkt.pl/liga-mistrzow/spieltag/pokalwettbewerb/CL/saison_id/2014/gruppe/E" TargetMode="External"/><Relationship Id="rId192" Type="http://schemas.openxmlformats.org/officeDocument/2006/relationships/hyperlink" Target="https://www.transfermarkt.pl/thomas-muller/profil/spieler/58358" TargetMode="External"/><Relationship Id="rId497" Type="http://schemas.openxmlformats.org/officeDocument/2006/relationships/hyperlink" Target="https://www.transfermarkt.pl/sc-freiburg/spielplan/verein/60/saison_id/2017" TargetMode="External"/><Relationship Id="rId357" Type="http://schemas.openxmlformats.org/officeDocument/2006/relationships/hyperlink" Target="https://www.transfermarkt.pl/thomas-muller/profil/spieler/58358" TargetMode="External"/><Relationship Id="rId1194" Type="http://schemas.openxmlformats.org/officeDocument/2006/relationships/hyperlink" Target="https://www.transfermarkt.pl/sc-freiburg/spielplan/verein/60/saison_id/2020" TargetMode="External"/><Relationship Id="rId217" Type="http://schemas.openxmlformats.org/officeDocument/2006/relationships/hyperlink" Target="https://www.transfermarkt.pl/thomas-muller/profil/spieler/58358" TargetMode="External"/><Relationship Id="rId564" Type="http://schemas.openxmlformats.org/officeDocument/2006/relationships/hyperlink" Target="https://www.transfermarkt.pl/fc-schalke-04/spielplan/verein/33/saison_id/2017" TargetMode="External"/><Relationship Id="rId771" Type="http://schemas.openxmlformats.org/officeDocument/2006/relationships/hyperlink" Target="https://www.transfermarkt.pl/thomas-muller/profil/spieler/58358" TargetMode="External"/><Relationship Id="rId869" Type="http://schemas.openxmlformats.org/officeDocument/2006/relationships/hyperlink" Target="https://www.transfermarkt.pl/alphonso-davies/profil/spieler/424204" TargetMode="External"/><Relationship Id="rId424" Type="http://schemas.openxmlformats.org/officeDocument/2006/relationships/hyperlink" Target="https://www.transfermarkt.pl/spielbericht/index/spielbericht/2704623" TargetMode="External"/><Relationship Id="rId631" Type="http://schemas.openxmlformats.org/officeDocument/2006/relationships/hyperlink" Target="https://www.transfermarkt.pl/arjen-robben/profil/spieler/4360" TargetMode="External"/><Relationship Id="rId729" Type="http://schemas.openxmlformats.org/officeDocument/2006/relationships/hyperlink" Target="https://www.transfermarkt.pl/bundesliga/startseite/wettbewerb/L1" TargetMode="External"/><Relationship Id="rId1054" Type="http://schemas.openxmlformats.org/officeDocument/2006/relationships/hyperlink" Target="https://www.transfermarkt.pl/bundesliga/startseite/wettbewerb/L1" TargetMode="External"/><Relationship Id="rId936" Type="http://schemas.openxmlformats.org/officeDocument/2006/relationships/hyperlink" Target="https://www.transfermarkt.pl/sc-paderborn-07/spielplan/verein/127/saison_id/2019" TargetMode="External"/><Relationship Id="rId1121" Type="http://schemas.openxmlformats.org/officeDocument/2006/relationships/hyperlink" Target="https://www.transfermarkt.pl/tsg-1899-hoffenheim/spielplan/verein/533/saison_id/2020" TargetMode="External"/><Relationship Id="rId65" Type="http://schemas.openxmlformats.org/officeDocument/2006/relationships/hyperlink" Target="https://www.transfermarkt.pl/arjen-robben/profil/spieler/4360" TargetMode="External"/><Relationship Id="rId281" Type="http://schemas.openxmlformats.org/officeDocument/2006/relationships/hyperlink" Target="https://www.transfermarkt.pl/bundesliga/spieltag/wettbewerb/L1/saison_id/2015/spieltag/33" TargetMode="External"/><Relationship Id="rId141" Type="http://schemas.openxmlformats.org/officeDocument/2006/relationships/hyperlink" Target="https://www.transfermarkt.pl/fc-augsburg/spielplan/verein/167/saison_id/2015" TargetMode="External"/><Relationship Id="rId379" Type="http://schemas.openxmlformats.org/officeDocument/2006/relationships/hyperlink" Target="https://www.transfermarkt.pl/spielbericht/index/spielbericht/2805640" TargetMode="External"/><Relationship Id="rId586" Type="http://schemas.openxmlformats.org/officeDocument/2006/relationships/hyperlink" Target="https://www.transfermarkt.pl/david-alaba/profil/spieler/59016" TargetMode="External"/><Relationship Id="rId793" Type="http://schemas.openxmlformats.org/officeDocument/2006/relationships/hyperlink" Target="https://www.transfermarkt.pl/hertha-bsc/spielplan/verein/44/saison_id/2019" TargetMode="External"/><Relationship Id="rId7" Type="http://schemas.openxmlformats.org/officeDocument/2006/relationships/hyperlink" Target="https://www.transfermarkt.pl/bundesliga/startseite/wettbewerb/L1" TargetMode="External"/><Relationship Id="rId239" Type="http://schemas.openxmlformats.org/officeDocument/2006/relationships/hyperlink" Target="https://www.transfermarkt.pl/bundesliga/startseite/wettbewerb/L1" TargetMode="External"/><Relationship Id="rId446" Type="http://schemas.openxmlformats.org/officeDocument/2006/relationships/hyperlink" Target="https://www.transfermarkt.pl/borussia-dortmund/spielplan/verein/16/saison_id/2017" TargetMode="External"/><Relationship Id="rId653" Type="http://schemas.openxmlformats.org/officeDocument/2006/relationships/hyperlink" Target="https://www.transfermarkt.pl/spielbericht/index/spielbericht/3097964" TargetMode="External"/><Relationship Id="rId1076" Type="http://schemas.openxmlformats.org/officeDocument/2006/relationships/hyperlink" Target="https://www.transfermarkt.pl/kingsley-coman/profil/spieler/243714" TargetMode="External"/><Relationship Id="rId306" Type="http://schemas.openxmlformats.org/officeDocument/2006/relationships/hyperlink" Target="https://www.transfermarkt.pl/bundesliga/spieltag/wettbewerb/L1/saison_id/2016/spieltag/2" TargetMode="External"/><Relationship Id="rId860" Type="http://schemas.openxmlformats.org/officeDocument/2006/relationships/hyperlink" Target="https://www.transfermarkt.pl/bundesliga/spieltag/wettbewerb/L1/saison_id/2019/spieltag/9" TargetMode="External"/><Relationship Id="rId958" Type="http://schemas.openxmlformats.org/officeDocument/2006/relationships/hyperlink" Target="https://www.transfermarkt.pl/bundesliga/startseite/wettbewerb/L1" TargetMode="External"/><Relationship Id="rId1143" Type="http://schemas.openxmlformats.org/officeDocument/2006/relationships/hyperlink" Target="https://www.transfermarkt.pl/uefa-champions-league/startseite/pokalwettbewerb/CL" TargetMode="External"/><Relationship Id="rId87" Type="http://schemas.openxmlformats.org/officeDocument/2006/relationships/hyperlink" Target="https://www.transfermarkt.pl/bundesliga/spieltag/wettbewerb/L1/saison_id/2014/spieltag/27" TargetMode="External"/><Relationship Id="rId513" Type="http://schemas.openxmlformats.org/officeDocument/2006/relationships/hyperlink" Target="https://www.transfermarkt.pl/bundesliga/startseite/wettbewerb/L1" TargetMode="External"/><Relationship Id="rId720" Type="http://schemas.openxmlformats.org/officeDocument/2006/relationships/hyperlink" Target="https://www.transfermarkt.pl/spielbericht/index/spielbericht/3058577" TargetMode="External"/><Relationship Id="rId818" Type="http://schemas.openxmlformats.org/officeDocument/2006/relationships/hyperlink" Target="https://www.transfermarkt.pl/spielbericht/index/spielbericht/3252149" TargetMode="External"/><Relationship Id="rId1003" Type="http://schemas.openxmlformats.org/officeDocument/2006/relationships/hyperlink" Target="https://www.transfermarkt.pl/liga-mistrzow/spieltag/pokalwettbewerb/CL/saison_id/2019/gruppe/AFR" TargetMode="External"/><Relationship Id="rId14" Type="http://schemas.openxmlformats.org/officeDocument/2006/relationships/hyperlink" Target="https://www.transfermarkt.pl/bundesliga/spieltag/wettbewerb/L1/saison_id/2014/spieltag/7" TargetMode="External"/><Relationship Id="rId163" Type="http://schemas.openxmlformats.org/officeDocument/2006/relationships/hyperlink" Target="https://www.transfermarkt.pl/spielbericht/index/spielbericht/2618558" TargetMode="External"/><Relationship Id="rId370" Type="http://schemas.openxmlformats.org/officeDocument/2006/relationships/hyperlink" Target="https://www.transfermarkt.pl/bundesliga/startseite/wettbewerb/L1" TargetMode="External"/><Relationship Id="rId230" Type="http://schemas.openxmlformats.org/officeDocument/2006/relationships/hyperlink" Target="https://www.transfermarkt.pl/thomas-muller/profil/spieler/58358" TargetMode="External"/><Relationship Id="rId468" Type="http://schemas.openxmlformats.org/officeDocument/2006/relationships/hyperlink" Target="https://www.transfermarkt.pl/liga-mistrzow/spieltag/pokalwettbewerb/CL/saison_id/2017/gruppe/B" TargetMode="External"/><Relationship Id="rId675" Type="http://schemas.openxmlformats.org/officeDocument/2006/relationships/hyperlink" Target="https://www.transfermarkt.pl/aek-athen/spielplan/verein/2441/saison_id/2018" TargetMode="External"/><Relationship Id="rId882" Type="http://schemas.openxmlformats.org/officeDocument/2006/relationships/hyperlink" Target="https://www.transfermarkt.pl/thomas-muller/profil/spieler/58358" TargetMode="External"/><Relationship Id="rId1098" Type="http://schemas.openxmlformats.org/officeDocument/2006/relationships/hyperlink" Target="https://www.transfermarkt.pl/bundesliga/spieltag/wettbewerb/L1/saison_id/2020/spieltag/15" TargetMode="External"/><Relationship Id="rId328" Type="http://schemas.openxmlformats.org/officeDocument/2006/relationships/hyperlink" Target="https://www.transfermarkt.pl/bundesliga/startseite/wettbewerb/L1" TargetMode="External"/><Relationship Id="rId535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742" Type="http://schemas.openxmlformats.org/officeDocument/2006/relationships/hyperlink" Target="https://www.transfermarkt.pl/bundesliga/startseite/wettbewerb/L1" TargetMode="External"/><Relationship Id="rId1165" Type="http://schemas.openxmlformats.org/officeDocument/2006/relationships/hyperlink" Target="https://www.transfermarkt.pl/spielbericht/index/spielbericht/3413051" TargetMode="External"/><Relationship Id="rId602" Type="http://schemas.openxmlformats.org/officeDocument/2006/relationships/hyperlink" Target="https://www.transfermarkt.pl/bayer-04-leverkusen/spielplan/verein/15/saison_id/2017" TargetMode="External"/><Relationship Id="rId1025" Type="http://schemas.openxmlformats.org/officeDocument/2006/relationships/hyperlink" Target="https://www.transfermarkt.pl/bundesliga/startseite/wettbewerb/L1" TargetMode="External"/><Relationship Id="rId907" Type="http://schemas.openxmlformats.org/officeDocument/2006/relationships/hyperlink" Target="https://www.transfermarkt.pl/spielbericht/index/spielbericht/3203589" TargetMode="External"/><Relationship Id="rId36" Type="http://schemas.openxmlformats.org/officeDocument/2006/relationships/hyperlink" Target="https://www.transfermarkt.pl/bundesliga/startseite/wettbewerb/L1" TargetMode="External"/><Relationship Id="rId185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392" Type="http://schemas.openxmlformats.org/officeDocument/2006/relationships/hyperlink" Target="https://www.transfermarkt.pl/douglas-costa/profil/spieler/75615" TargetMode="External"/><Relationship Id="rId697" Type="http://schemas.openxmlformats.org/officeDocument/2006/relationships/hyperlink" Target="https://www.transfermarkt.pl/joshua-kimmich/profil/spieler/161056" TargetMode="External"/><Relationship Id="rId252" Type="http://schemas.openxmlformats.org/officeDocument/2006/relationships/hyperlink" Target="https://www.transfermarkt.pl/bundesliga/spieltag/wettbewerb/L1/saison_id/2015/spieltag/26" TargetMode="External"/><Relationship Id="rId1187" Type="http://schemas.openxmlformats.org/officeDocument/2006/relationships/hyperlink" Target="https://www.transfermarkt.pl/borussia-monchengladbach/spielplan/verein/18/saison_id/2020" TargetMode="External"/><Relationship Id="rId112" Type="http://schemas.openxmlformats.org/officeDocument/2006/relationships/hyperlink" Target="https://www.transfermarkt.pl/uefa-champions-league/startseite/pokalwettbewerb/CL" TargetMode="External"/><Relationship Id="rId557" Type="http://schemas.openxmlformats.org/officeDocument/2006/relationships/hyperlink" Target="https://www.transfermarkt.pl/dfb-pokal/spieltag/pokalwettbewerb/DFB/saison_id/2017/gruppe/VF" TargetMode="External"/><Relationship Id="rId764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971" Type="http://schemas.openxmlformats.org/officeDocument/2006/relationships/hyperlink" Target="https://www.transfermarkt.pl/dfb-pokal/startseite/pokalwettbewerb/DFB" TargetMode="External"/><Relationship Id="rId417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624" Type="http://schemas.openxmlformats.org/officeDocument/2006/relationships/hyperlink" Target="https://www.transfermarkt.pl/joshua-kimmich/profil/spieler/161056" TargetMode="External"/><Relationship Id="rId831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1047" Type="http://schemas.openxmlformats.org/officeDocument/2006/relationships/hyperlink" Target="https://www.transfermarkt.pl/douglas-costa/profil/spieler/75615" TargetMode="External"/><Relationship Id="rId929" Type="http://schemas.openxmlformats.org/officeDocument/2006/relationships/hyperlink" Target="https://www.transfermarkt.pl/bundesliga/spieltag/wettbewerb/L1/saison_id/2019/spieltag/22" TargetMode="External"/><Relationship Id="rId1114" Type="http://schemas.openxmlformats.org/officeDocument/2006/relationships/hyperlink" Target="https://www.transfermarkt.pl/bundesliga/spieltag/wettbewerb/L1/saison_id/2020/spieltag/18" TargetMode="External"/><Relationship Id="rId58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274" Type="http://schemas.openxmlformats.org/officeDocument/2006/relationships/hyperlink" Target="https://www.transfermarkt.pl/uefa-champions-league/startseite/pokalwettbewerb/CL" TargetMode="External"/><Relationship Id="rId481" Type="http://schemas.openxmlformats.org/officeDocument/2006/relationships/hyperlink" Target="https://www.transfermarkt.pl/fc-schalke-04/spielplan/verein/33/saison_id/2017" TargetMode="External"/><Relationship Id="rId134" Type="http://schemas.openxmlformats.org/officeDocument/2006/relationships/hyperlink" Target="https://www.transfermarkt.pl/bundesliga/spieltag/wettbewerb/L1/saison_id/2015/spieltag/2" TargetMode="External"/><Relationship Id="rId579" Type="http://schemas.openxmlformats.org/officeDocument/2006/relationships/hyperlink" Target="https://www.transfermarkt.pl/thomas-muller/profil/spieler/58358" TargetMode="External"/><Relationship Id="rId786" Type="http://schemas.openxmlformats.org/officeDocument/2006/relationships/hyperlink" Target="https://www.transfermarkt.pl/dfb-pokal/spieltag/pokalwettbewerb/DFB/saison_id/2019/gruppe/1R" TargetMode="External"/><Relationship Id="rId993" Type="http://schemas.openxmlformats.org/officeDocument/2006/relationships/hyperlink" Target="https://www.transfermarkt.pl/spielbericht/index/spielbericht/3203733" TargetMode="External"/><Relationship Id="rId341" Type="http://schemas.openxmlformats.org/officeDocument/2006/relationships/hyperlink" Target="https://www.transfermarkt.pl/bundesliga/startseite/wettbewerb/L1" TargetMode="External"/><Relationship Id="rId439" Type="http://schemas.openxmlformats.org/officeDocument/2006/relationships/hyperlink" Target="https://www.transfermarkt.pl/bundesliga/spieltag/wettbewerb/L1/saison_id/2016/spieltag/33" TargetMode="External"/><Relationship Id="rId646" Type="http://schemas.openxmlformats.org/officeDocument/2006/relationships/hyperlink" Target="https://www.transfermarkt.pl/vfb-stuttgart/spielplan/verein/79/saison_id/2018" TargetMode="External"/><Relationship Id="rId1069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201" Type="http://schemas.openxmlformats.org/officeDocument/2006/relationships/hyperlink" Target="https://www.transfermarkt.pl/gnk-dinamo-zagreb/spielplan/verein/419/saison_id/2015" TargetMode="External"/><Relationship Id="rId506" Type="http://schemas.openxmlformats.org/officeDocument/2006/relationships/hyperlink" Target="https://www.transfermarkt.pl/javi-martinez/profil/spieler/44017" TargetMode="External"/><Relationship Id="rId853" Type="http://schemas.openxmlformats.org/officeDocument/2006/relationships/hyperlink" Target="https://www.transfermarkt.pl/liga-mistrzow/spieltag/pokalwettbewerb/CL/saison_id/2019/gruppe/B" TargetMode="External"/><Relationship Id="rId1136" Type="http://schemas.openxmlformats.org/officeDocument/2006/relationships/hyperlink" Target="https://www.transfermarkt.pl/david-alaba/profil/spieler/59016" TargetMode="External"/><Relationship Id="rId713" Type="http://schemas.openxmlformats.org/officeDocument/2006/relationships/hyperlink" Target="https://www.transfermarkt.pl/tsg-1899-hoffenheim/spielplan/verein/533/saison_id/2018" TargetMode="External"/><Relationship Id="rId920" Type="http://schemas.openxmlformats.org/officeDocument/2006/relationships/hyperlink" Target="https://www.transfermarkt.pl/benjamin-pavard/profil/spieler/353366" TargetMode="External"/><Relationship Id="rId212" Type="http://schemas.openxmlformats.org/officeDocument/2006/relationships/hyperlink" Target="https://www.transfermarkt.pl/bundesliga/startseite/wettbewerb/L1" TargetMode="External"/><Relationship Id="rId657" Type="http://schemas.openxmlformats.org/officeDocument/2006/relationships/hyperlink" Target="https://www.transfermarkt.pl/bundesliga/spieltag/wettbewerb/L1/saison_id/2018/spieltag/4" TargetMode="External"/><Relationship Id="rId864" Type="http://schemas.openxmlformats.org/officeDocument/2006/relationships/hyperlink" Target="https://www.transfermarkt.pl/bundesliga/startseite/wettbewerb/L1" TargetMode="External"/><Relationship Id="rId296" Type="http://schemas.openxmlformats.org/officeDocument/2006/relationships/hyperlink" Target="https://www.transfermarkt.pl/thomas-muller/profil/spieler/58358" TargetMode="External"/><Relationship Id="rId517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724" Type="http://schemas.openxmlformats.org/officeDocument/2006/relationships/hyperlink" Target="https://www.transfermarkt.pl/bundesliga/spieltag/wettbewerb/L1/saison_id/2018/spieltag/21" TargetMode="External"/><Relationship Id="rId931" Type="http://schemas.openxmlformats.org/officeDocument/2006/relationships/hyperlink" Target="https://www.transfermarkt.pl/spielbericht/index/spielbericht/3203628" TargetMode="External"/><Relationship Id="rId1147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60" Type="http://schemas.openxmlformats.org/officeDocument/2006/relationships/hyperlink" Target="https://www.transfermarkt.pl/bundesliga/startseite/wettbewerb/L1" TargetMode="External"/><Relationship Id="rId156" Type="http://schemas.openxmlformats.org/officeDocument/2006/relationships/hyperlink" Target="https://www.transfermarkt.pl/spielbericht/index/spielbericht/2581659" TargetMode="External"/><Relationship Id="rId363" Type="http://schemas.openxmlformats.org/officeDocument/2006/relationships/hyperlink" Target="https://www.transfermarkt.pl/bundesliga/startseite/wettbewerb/L1" TargetMode="External"/><Relationship Id="rId570" Type="http://schemas.openxmlformats.org/officeDocument/2006/relationships/hyperlink" Target="https://www.transfermarkt.pl/vfl-wolfsburg/spielplan/verein/82/saison_id/2017" TargetMode="External"/><Relationship Id="rId1007" Type="http://schemas.openxmlformats.org/officeDocument/2006/relationships/hyperlink" Target="https://www.transfermarkt.pl/alvaro-odriozola/profil/spieler/280730" TargetMode="External"/><Relationship Id="rId223" Type="http://schemas.openxmlformats.org/officeDocument/2006/relationships/hyperlink" Target="https://www.transfermarkt.pl/douglas-costa/profil/spieler/75615" TargetMode="External"/><Relationship Id="rId430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668" Type="http://schemas.openxmlformats.org/officeDocument/2006/relationships/hyperlink" Target="https://www.transfermarkt.pl/liga-mistrzow/spieltag/pokalwettbewerb/CL/saison_id/2018/gruppe/E" TargetMode="External"/><Relationship Id="rId875" Type="http://schemas.openxmlformats.org/officeDocument/2006/relationships/hyperlink" Target="https://www.transfermarkt.pl/kingsley-coman/profil/spieler/243714" TargetMode="External"/><Relationship Id="rId1060" Type="http://schemas.openxmlformats.org/officeDocument/2006/relationships/hyperlink" Target="https://www.transfermarkt.pl/uefa-champions-league/startseite/pokalwettbewerb/CL" TargetMode="External"/><Relationship Id="rId18" Type="http://schemas.openxmlformats.org/officeDocument/2006/relationships/hyperlink" Target="https://www.transfermarkt.pl/rafinha/profil/spieler/33947" TargetMode="External"/><Relationship Id="rId528" Type="http://schemas.openxmlformats.org/officeDocument/2006/relationships/hyperlink" Target="https://www.transfermarkt.pl/hannover-96/spielplan/verein/42/saison_id/2017" TargetMode="External"/><Relationship Id="rId735" Type="http://schemas.openxmlformats.org/officeDocument/2006/relationships/hyperlink" Target="https://www.transfermarkt.pl/bundesliga/startseite/wettbewerb/L1" TargetMode="External"/><Relationship Id="rId942" Type="http://schemas.openxmlformats.org/officeDocument/2006/relationships/hyperlink" Target="https://www.transfermarkt.pl/liga-mistrzow/spieltag/pokalwettbewerb/CL/saison_id/2019/gruppe/AFH" TargetMode="External"/><Relationship Id="rId1158" Type="http://schemas.openxmlformats.org/officeDocument/2006/relationships/hyperlink" Target="https://www.transfermarkt.pl/spielbericht/index/spielbericht/3413063" TargetMode="External"/><Relationship Id="rId167" Type="http://schemas.openxmlformats.org/officeDocument/2006/relationships/hyperlink" Target="https://www.transfermarkt.pl/thiago/profil/spieler/60444" TargetMode="External"/><Relationship Id="rId374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581" Type="http://schemas.openxmlformats.org/officeDocument/2006/relationships/hyperlink" Target="https://www.transfermarkt.pl/bundesliga/spieltag/wettbewerb/L1/saison_id/2017/spieltag/26" TargetMode="External"/><Relationship Id="rId1018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71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234" Type="http://schemas.openxmlformats.org/officeDocument/2006/relationships/hyperlink" Target="https://www.transfermarkt.pl/fc-augsburg/spielplan/verein/167/saison_id/2015" TargetMode="External"/><Relationship Id="rId679" Type="http://schemas.openxmlformats.org/officeDocument/2006/relationships/hyperlink" Target="https://www.transfermarkt.pl/bundesliga/spieltag/wettbewerb/L1/saison_id/2018/spieltag/11" TargetMode="External"/><Relationship Id="rId802" Type="http://schemas.openxmlformats.org/officeDocument/2006/relationships/hyperlink" Target="https://www.transfermarkt.pl/kingsley-coman/profil/spieler/243714" TargetMode="External"/><Relationship Id="rId886" Type="http://schemas.openxmlformats.org/officeDocument/2006/relationships/hyperlink" Target="https://www.transfermarkt.pl/spielbericht/index/spielbericht/3252220" TargetMode="External"/><Relationship Id="rId2" Type="http://schemas.openxmlformats.org/officeDocument/2006/relationships/hyperlink" Target="https://www.transfermarkt.pl/bundesliga/spieltag/wettbewerb/L1/saison_id/2014/spieltag/2" TargetMode="External"/><Relationship Id="rId29" Type="http://schemas.openxmlformats.org/officeDocument/2006/relationships/hyperlink" Target="https://www.transfermarkt.pl/spielbericht/index/spielbericht/2488533" TargetMode="External"/><Relationship Id="rId441" Type="http://schemas.openxmlformats.org/officeDocument/2006/relationships/hyperlink" Target="https://www.transfermarkt.pl/spielbericht/index/spielbericht/2704703" TargetMode="External"/><Relationship Id="rId539" Type="http://schemas.openxmlformats.org/officeDocument/2006/relationships/hyperlink" Target="https://www.transfermarkt.pl/1-fc-koln/spielplan/verein/3/saison_id/2017" TargetMode="External"/><Relationship Id="rId746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1071" Type="http://schemas.openxmlformats.org/officeDocument/2006/relationships/hyperlink" Target="https://www.transfermarkt.pl/bundesliga/startseite/wettbewerb/L1" TargetMode="External"/><Relationship Id="rId1169" Type="http://schemas.openxmlformats.org/officeDocument/2006/relationships/hyperlink" Target="https://www.transfermarkt.pl/liga-mistrzow/spieltag/pokalwettbewerb/CL/saison_id/2020/gruppe/AFR" TargetMode="External"/><Relationship Id="rId178" Type="http://schemas.openxmlformats.org/officeDocument/2006/relationships/hyperlink" Target="https://www.transfermarkt.pl/spielbericht/index/spielbericht/2581690" TargetMode="External"/><Relationship Id="rId301" Type="http://schemas.openxmlformats.org/officeDocument/2006/relationships/hyperlink" Target="https://www.transfermarkt.pl/sv-werder-bremen/spielplan/verein/86/saison_id/2016" TargetMode="External"/><Relationship Id="rId953" Type="http://schemas.openxmlformats.org/officeDocument/2006/relationships/hyperlink" Target="https://www.transfermarkt.pl/bundesliga/spieltag/wettbewerb/L1/saison_id/2019/spieltag/27" TargetMode="External"/><Relationship Id="rId1029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82" Type="http://schemas.openxmlformats.org/officeDocument/2006/relationships/hyperlink" Target="https://www.transfermarkt.pl/spielbericht/index/spielbericht/2460849" TargetMode="External"/><Relationship Id="rId385" Type="http://schemas.openxmlformats.org/officeDocument/2006/relationships/hyperlink" Target="https://www.transfermarkt.pl/spielbericht/index/spielbericht/2704527" TargetMode="External"/><Relationship Id="rId592" Type="http://schemas.openxmlformats.org/officeDocument/2006/relationships/hyperlink" Target="https://www.transfermarkt.pl/thomas-muller/profil/spieler/58358" TargetMode="External"/><Relationship Id="rId606" Type="http://schemas.openxmlformats.org/officeDocument/2006/relationships/hyperlink" Target="https://www.transfermarkt.pl/franck-ribery/profil/spieler/22068" TargetMode="External"/><Relationship Id="rId813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245" Type="http://schemas.openxmlformats.org/officeDocument/2006/relationships/hyperlink" Target="https://www.transfermarkt.pl/bundesliga/startseite/wettbewerb/L1" TargetMode="External"/><Relationship Id="rId452" Type="http://schemas.openxmlformats.org/officeDocument/2006/relationships/hyperlink" Target="https://www.transfermarkt.pl/chemnitzer-fc/spielplan/verein/21/saison_id/2017" TargetMode="External"/><Relationship Id="rId897" Type="http://schemas.openxmlformats.org/officeDocument/2006/relationships/hyperlink" Target="https://www.transfermarkt.pl/thomas-muller/profil/spieler/58358" TargetMode="External"/><Relationship Id="rId1082" Type="http://schemas.openxmlformats.org/officeDocument/2006/relationships/hyperlink" Target="https://www.transfermarkt.pl/kingsley-coman/profil/spieler/243714" TargetMode="External"/><Relationship Id="rId105" Type="http://schemas.openxmlformats.org/officeDocument/2006/relationships/hyperlink" Target="https://www.transfermarkt.pl/thomas-muller/profil/spieler/58358" TargetMode="External"/><Relationship Id="rId312" Type="http://schemas.openxmlformats.org/officeDocument/2006/relationships/hyperlink" Target="https://www.transfermarkt.pl/liga-mistrzow/spieltag/pokalwettbewerb/CL/saison_id/2016/gruppe/D" TargetMode="External"/><Relationship Id="rId757" Type="http://schemas.openxmlformats.org/officeDocument/2006/relationships/hyperlink" Target="https://www.transfermarkt.pl/spielbericht/index/spielbericht/3158831" TargetMode="External"/><Relationship Id="rId964" Type="http://schemas.openxmlformats.org/officeDocument/2006/relationships/hyperlink" Target="https://www.transfermarkt.pl/serge-gnabry/profil/spieler/159471" TargetMode="External"/><Relationship Id="rId93" Type="http://schemas.openxmlformats.org/officeDocument/2006/relationships/hyperlink" Target="https://www.transfermarkt.pl/bundesliga/spieltag/wettbewerb/L1/saison_id/2014/spieltag/28" TargetMode="External"/><Relationship Id="rId189" Type="http://schemas.openxmlformats.org/officeDocument/2006/relationships/hyperlink" Target="https://www.transfermarkt.pl/vfb-stuttgart/spielplan/verein/79/saison_id/2015" TargetMode="External"/><Relationship Id="rId396" Type="http://schemas.openxmlformats.org/officeDocument/2006/relationships/hyperlink" Target="https://www.transfermarkt.pl/fc-schalke-04/spielplan/verein/33/saison_id/2016" TargetMode="External"/><Relationship Id="rId617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824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256" Type="http://schemas.openxmlformats.org/officeDocument/2006/relationships/hyperlink" Target="https://www.transfermarkt.pl/uefa-champions-league/startseite/pokalwettbewerb/CL" TargetMode="External"/><Relationship Id="rId463" Type="http://schemas.openxmlformats.org/officeDocument/2006/relationships/hyperlink" Target="https://www.transfermarkt.pl/sv-werder-bremen/spielplan/verein/86/saison_id/2017" TargetMode="External"/><Relationship Id="rId670" Type="http://schemas.openxmlformats.org/officeDocument/2006/relationships/hyperlink" Target="https://www.transfermarkt.pl/spielbericht/index/spielbericht/3098004" TargetMode="External"/><Relationship Id="rId1093" Type="http://schemas.openxmlformats.org/officeDocument/2006/relationships/hyperlink" Target="https://www.transfermarkt.pl/1-fsv-mainz-05/spielplan/verein/39/saison_id/2020" TargetMode="External"/><Relationship Id="rId1107" Type="http://schemas.openxmlformats.org/officeDocument/2006/relationships/hyperlink" Target="https://www.transfermarkt.pl/thomas-muller/profil/spieler/58358" TargetMode="External"/><Relationship Id="rId116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323" Type="http://schemas.openxmlformats.org/officeDocument/2006/relationships/hyperlink" Target="https://www.transfermarkt.pl/liga-mistrzow/spieltag/pokalwettbewerb/CL/saison_id/2016/gruppe/D" TargetMode="External"/><Relationship Id="rId530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768" Type="http://schemas.openxmlformats.org/officeDocument/2006/relationships/hyperlink" Target="https://www.transfermarkt.pl/sv-werder-bremen/spielplan/verein/86/saison_id/2018" TargetMode="External"/><Relationship Id="rId975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1160" Type="http://schemas.openxmlformats.org/officeDocument/2006/relationships/hyperlink" Target="https://www.transfermarkt.pl/leroy-sane/profil/spieler/192565" TargetMode="External"/><Relationship Id="rId20" Type="http://schemas.openxmlformats.org/officeDocument/2006/relationships/hyperlink" Target="https://www.transfermarkt.pl/uefa-champions-league/startseite/pokalwettbewerb/CL" TargetMode="External"/><Relationship Id="rId628" Type="http://schemas.openxmlformats.org/officeDocument/2006/relationships/hyperlink" Target="https://www.transfermarkt.pl/spielbericht/index/spielbericht/3069371" TargetMode="External"/><Relationship Id="rId835" Type="http://schemas.openxmlformats.org/officeDocument/2006/relationships/hyperlink" Target="https://www.transfermarkt.pl/tottenham-hotspur/spielplan/verein/148/saison_id/2019" TargetMode="External"/><Relationship Id="rId267" Type="http://schemas.openxmlformats.org/officeDocument/2006/relationships/hyperlink" Target="https://www.transfermarkt.pl/bundesliga/startseite/wettbewerb/L1" TargetMode="External"/><Relationship Id="rId474" Type="http://schemas.openxmlformats.org/officeDocument/2006/relationships/hyperlink" Target="https://www.transfermarkt.pl/1-fsv-mainz-05/spielplan/verein/39/saison_id/2017" TargetMode="External"/><Relationship Id="rId1020" Type="http://schemas.openxmlformats.org/officeDocument/2006/relationships/hyperlink" Target="https://www.transfermarkt.pl/bundesliga/startseite/wettbewerb/L1" TargetMode="External"/><Relationship Id="rId1118" Type="http://schemas.openxmlformats.org/officeDocument/2006/relationships/hyperlink" Target="https://www.transfermarkt.pl/joshua-kimmich/profil/spieler/161056" TargetMode="External"/><Relationship Id="rId127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681" Type="http://schemas.openxmlformats.org/officeDocument/2006/relationships/hyperlink" Target="https://www.transfermarkt.pl/spielbericht/index/spielbericht/3058506" TargetMode="External"/><Relationship Id="rId779" Type="http://schemas.openxmlformats.org/officeDocument/2006/relationships/hyperlink" Target="https://www.transfermarkt.pl/dfb-pokal/spieltag/pokalwettbewerb/DFB/saison_id/2018/gruppe/FF" TargetMode="External"/><Relationship Id="rId902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986" Type="http://schemas.openxmlformats.org/officeDocument/2006/relationships/hyperlink" Target="https://www.transfermarkt.pl/spielbericht/index/spielbericht/3203721" TargetMode="External"/><Relationship Id="rId31" Type="http://schemas.openxmlformats.org/officeDocument/2006/relationships/hyperlink" Target="https://www.transfermarkt.pl/bundesliga/startseite/wettbewerb/L1" TargetMode="External"/><Relationship Id="rId334" Type="http://schemas.openxmlformats.org/officeDocument/2006/relationships/hyperlink" Target="https://www.transfermarkt.pl/arjen-robben/profil/spieler/4360" TargetMode="External"/><Relationship Id="rId541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639" Type="http://schemas.openxmlformats.org/officeDocument/2006/relationships/hyperlink" Target="https://www.transfermarkt.pl/bundesliga/startseite/wettbewerb/L1" TargetMode="External"/><Relationship Id="rId1171" Type="http://schemas.openxmlformats.org/officeDocument/2006/relationships/hyperlink" Target="https://www.transfermarkt.pl/spielbericht/index/spielbericht/3496457" TargetMode="External"/><Relationship Id="rId180" Type="http://schemas.openxmlformats.org/officeDocument/2006/relationships/hyperlink" Target="https://www.transfermarkt.pl/douglas-costa/profil/spieler/75615" TargetMode="External"/><Relationship Id="rId278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401" Type="http://schemas.openxmlformats.org/officeDocument/2006/relationships/hyperlink" Target="https://www.transfermarkt.pl/uefa-champions-league/startseite/pokalwettbewerb/CL" TargetMode="External"/><Relationship Id="rId846" Type="http://schemas.openxmlformats.org/officeDocument/2006/relationships/hyperlink" Target="https://www.transfermarkt.pl/bundesliga/startseite/wettbewerb/L1" TargetMode="External"/><Relationship Id="rId1031" Type="http://schemas.openxmlformats.org/officeDocument/2006/relationships/hyperlink" Target="https://www.transfermarkt.pl/chris-richards/profil/spieler/578539" TargetMode="External"/><Relationship Id="rId1129" Type="http://schemas.openxmlformats.org/officeDocument/2006/relationships/hyperlink" Target="https://www.transfermarkt.pl/serge-gnabry/profil/spieler/159471" TargetMode="External"/><Relationship Id="rId485" Type="http://schemas.openxmlformats.org/officeDocument/2006/relationships/hyperlink" Target="https://www.transfermarkt.pl/bundesliga/spieltag/wettbewerb/L1/saison_id/2017/spieltag/6" TargetMode="External"/><Relationship Id="rId692" Type="http://schemas.openxmlformats.org/officeDocument/2006/relationships/hyperlink" Target="https://www.transfermarkt.pl/bundesliga/startseite/wettbewerb/L1" TargetMode="External"/><Relationship Id="rId706" Type="http://schemas.openxmlformats.org/officeDocument/2006/relationships/hyperlink" Target="https://www.transfermarkt.pl/bundesliga/spieltag/wettbewerb/L1/saison_id/2018/spieltag/15" TargetMode="External"/><Relationship Id="rId913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42" Type="http://schemas.openxmlformats.org/officeDocument/2006/relationships/hyperlink" Target="https://www.transfermarkt.pl/uefa-champions-league/startseite/pokalwettbewerb/CL" TargetMode="External"/><Relationship Id="rId138" Type="http://schemas.openxmlformats.org/officeDocument/2006/relationships/hyperlink" Target="https://www.transfermarkt.pl/douglas-costa/profil/spieler/75615" TargetMode="External"/><Relationship Id="rId345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552" Type="http://schemas.openxmlformats.org/officeDocument/2006/relationships/hyperlink" Target="https://www.transfermarkt.pl/tsg-1899-hoffenheim/spielplan/verein/533/saison_id/2017" TargetMode="External"/><Relationship Id="rId997" Type="http://schemas.openxmlformats.org/officeDocument/2006/relationships/hyperlink" Target="https://www.transfermarkt.pl/bayer-04-leverkusen/spielplan/verein/15/saison_id/2019" TargetMode="External"/><Relationship Id="rId1182" Type="http://schemas.openxmlformats.org/officeDocument/2006/relationships/hyperlink" Target="https://www.transfermarkt.pl/1-fsv-mainz-05/spielplan/verein/39/saison_id/2020" TargetMode="External"/><Relationship Id="rId191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205" Type="http://schemas.openxmlformats.org/officeDocument/2006/relationships/hyperlink" Target="https://www.transfermarkt.pl/sebastian-rode/profil/spieler/44466" TargetMode="External"/><Relationship Id="rId412" Type="http://schemas.openxmlformats.org/officeDocument/2006/relationships/hyperlink" Target="https://www.transfermarkt.pl/arjen-robben/profil/spieler/4360" TargetMode="External"/><Relationship Id="rId857" Type="http://schemas.openxmlformats.org/officeDocument/2006/relationships/hyperlink" Target="https://www.transfermarkt.pl/thomas-muller/profil/spieler/58358" TargetMode="External"/><Relationship Id="rId1042" Type="http://schemas.openxmlformats.org/officeDocument/2006/relationships/hyperlink" Target="https://www.transfermarkt.pl/eintracht-frankfurt/spielplan/verein/24/saison_id/2020" TargetMode="External"/><Relationship Id="rId289" Type="http://schemas.openxmlformats.org/officeDocument/2006/relationships/hyperlink" Target="https://www.transfermarkt.pl/spielbericht/index/spielbericht/2581996" TargetMode="External"/><Relationship Id="rId496" Type="http://schemas.openxmlformats.org/officeDocument/2006/relationships/hyperlink" Target="https://www.transfermarkt.pl/bundesliga/spieltag/wettbewerb/L1/saison_id/2017/spieltag/8" TargetMode="External"/><Relationship Id="rId717" Type="http://schemas.openxmlformats.org/officeDocument/2006/relationships/hyperlink" Target="https://www.transfermarkt.pl/bundesliga/startseite/wettbewerb/L1" TargetMode="External"/><Relationship Id="rId924" Type="http://schemas.openxmlformats.org/officeDocument/2006/relationships/hyperlink" Target="https://www.transfermarkt.pl/spielbericht/index/spielbericht/3279216" TargetMode="External"/><Relationship Id="rId53" Type="http://schemas.openxmlformats.org/officeDocument/2006/relationships/hyperlink" Target="https://www.transfermarkt.pl/bastian-schweinsteiger/profil/spieler/2514" TargetMode="External"/><Relationship Id="rId149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356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563" Type="http://schemas.openxmlformats.org/officeDocument/2006/relationships/hyperlink" Target="https://www.transfermarkt.pl/bundesliga/spieltag/wettbewerb/L1/saison_id/2017/spieltag/22" TargetMode="External"/><Relationship Id="rId770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1193" Type="http://schemas.openxmlformats.org/officeDocument/2006/relationships/hyperlink" Target="https://www.transfermarkt.pl/bundesliga/spieltag/wettbewerb/L1/saison_id/2020/spieltag/33" TargetMode="External"/><Relationship Id="rId216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423" Type="http://schemas.openxmlformats.org/officeDocument/2006/relationships/hyperlink" Target="https://www.transfermarkt.pl/borussia-dortmund/spielplan/verein/16/saison_id/2016" TargetMode="External"/><Relationship Id="rId868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1053" Type="http://schemas.openxmlformats.org/officeDocument/2006/relationships/hyperlink" Target="https://www.transfermarkt.pl/javi-martinez/profil/spieler/44017" TargetMode="External"/><Relationship Id="rId630" Type="http://schemas.openxmlformats.org/officeDocument/2006/relationships/hyperlink" Target="https://www.transfermarkt.pl/joshua-kimmich/profil/spieler/161056" TargetMode="External"/><Relationship Id="rId728" Type="http://schemas.openxmlformats.org/officeDocument/2006/relationships/hyperlink" Target="https://www.transfermarkt.pl/james-rodriguez/profil/spieler/88103" TargetMode="External"/><Relationship Id="rId935" Type="http://schemas.openxmlformats.org/officeDocument/2006/relationships/hyperlink" Target="https://www.transfermarkt.pl/bundesliga/spieltag/wettbewerb/L1/saison_id/2019/spieltag/23" TargetMode="External"/><Relationship Id="rId64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367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574" Type="http://schemas.openxmlformats.org/officeDocument/2006/relationships/hyperlink" Target="https://www.transfermarkt.pl/liga-mistrzow/spieltag/pokalwettbewerb/CL/saison_id/2017/gruppe/AFH" TargetMode="External"/><Relationship Id="rId1120" Type="http://schemas.openxmlformats.org/officeDocument/2006/relationships/hyperlink" Target="https://www.transfermarkt.pl/bundesliga/spieltag/wettbewerb/L1/saison_id/2020/spieltag/19" TargetMode="External"/><Relationship Id="rId227" Type="http://schemas.openxmlformats.org/officeDocument/2006/relationships/hyperlink" Target="https://www.transfermarkt.pl/vfl-bochum/spielplan/verein/80/saison_id/2015" TargetMode="External"/><Relationship Id="rId781" Type="http://schemas.openxmlformats.org/officeDocument/2006/relationships/hyperlink" Target="https://www.transfermarkt.pl/spielbericht/index/spielbericht/3179584" TargetMode="External"/><Relationship Id="rId879" Type="http://schemas.openxmlformats.org/officeDocument/2006/relationships/hyperlink" Target="https://www.transfermarkt.pl/spielbericht/index/spielbericht/3203523" TargetMode="External"/><Relationship Id="rId434" Type="http://schemas.openxmlformats.org/officeDocument/2006/relationships/hyperlink" Target="https://www.transfermarkt.pl/spielbericht/index/spielbericht/2704671" TargetMode="External"/><Relationship Id="rId641" Type="http://schemas.openxmlformats.org/officeDocument/2006/relationships/hyperlink" Target="https://www.transfermarkt.pl/tsg-1899-hoffenheim/spielplan/verein/533/saison_id/2018" TargetMode="External"/><Relationship Id="rId739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1064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280" Type="http://schemas.openxmlformats.org/officeDocument/2006/relationships/hyperlink" Target="https://www.transfermarkt.pl/bundesliga/startseite/wettbewerb/L1" TargetMode="External"/><Relationship Id="rId501" Type="http://schemas.openxmlformats.org/officeDocument/2006/relationships/hyperlink" Target="https://www.transfermarkt.pl/bundesliga/startseite/wettbewerb/L1" TargetMode="External"/><Relationship Id="rId946" Type="http://schemas.openxmlformats.org/officeDocument/2006/relationships/hyperlink" Target="https://www.transfermarkt.pl/alphonso-davies/profil/spieler/424204" TargetMode="External"/><Relationship Id="rId1131" Type="http://schemas.openxmlformats.org/officeDocument/2006/relationships/hyperlink" Target="https://www.transfermarkt.pl/bundesliga/startseite/wettbewerb/L1" TargetMode="External"/><Relationship Id="rId75" Type="http://schemas.openxmlformats.org/officeDocument/2006/relationships/hyperlink" Target="https://www.transfermarkt.pl/shakhtar-donetsk/spielplan/verein/660/saison_id/2014" TargetMode="External"/><Relationship Id="rId140" Type="http://schemas.openxmlformats.org/officeDocument/2006/relationships/hyperlink" Target="https://www.transfermarkt.pl/bundesliga/spieltag/wettbewerb/L1/saison_id/2015/spieltag/4" TargetMode="External"/><Relationship Id="rId378" Type="http://schemas.openxmlformats.org/officeDocument/2006/relationships/hyperlink" Target="https://www.transfermarkt.pl/fc-arsenal/spielplan/verein/11/saison_id/2016" TargetMode="External"/><Relationship Id="rId585" Type="http://schemas.openxmlformats.org/officeDocument/2006/relationships/hyperlink" Target="https://www.transfermarkt.pl/joshua-kimmich/profil/spieler/161056" TargetMode="External"/><Relationship Id="rId792" Type="http://schemas.openxmlformats.org/officeDocument/2006/relationships/hyperlink" Target="https://www.transfermarkt.pl/bundesliga/spieltag/wettbewerb/L1/saison_id/2019/spieltag/1" TargetMode="External"/><Relationship Id="rId806" Type="http://schemas.openxmlformats.org/officeDocument/2006/relationships/hyperlink" Target="https://www.transfermarkt.pl/spielbericht/index/spielbericht/3203451" TargetMode="External"/><Relationship Id="rId6" Type="http://schemas.openxmlformats.org/officeDocument/2006/relationships/hyperlink" Target="https://www.transfermarkt.pl/sebastian-rode/profil/spieler/44466" TargetMode="External"/><Relationship Id="rId238" Type="http://schemas.openxmlformats.org/officeDocument/2006/relationships/hyperlink" Target="https://www.transfermarkt.pl/thiago/profil/spieler/60444" TargetMode="External"/><Relationship Id="rId445" Type="http://schemas.openxmlformats.org/officeDocument/2006/relationships/hyperlink" Target="https://www.transfermarkt.pl/dfl-supercup/spieltag/pokalwettbewerb/DFL/saison_id/2017/gruppe/FF" TargetMode="External"/><Relationship Id="rId652" Type="http://schemas.openxmlformats.org/officeDocument/2006/relationships/hyperlink" Target="https://www.transfermarkt.pl/benfica-lissabon/spielplan/verein/294/saison_id/2018" TargetMode="External"/><Relationship Id="rId1075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291" Type="http://schemas.openxmlformats.org/officeDocument/2006/relationships/hyperlink" Target="https://www.transfermarkt.pl/dfb-pokal/startseite/pokalwettbewerb/DFB" TargetMode="External"/><Relationship Id="rId305" Type="http://schemas.openxmlformats.org/officeDocument/2006/relationships/hyperlink" Target="https://www.transfermarkt.pl/bundesliga/startseite/wettbewerb/L1" TargetMode="External"/><Relationship Id="rId512" Type="http://schemas.openxmlformats.org/officeDocument/2006/relationships/hyperlink" Target="https://www.transfermarkt.pl/joshua-kimmich/profil/spieler/161056" TargetMode="External"/><Relationship Id="rId957" Type="http://schemas.openxmlformats.org/officeDocument/2006/relationships/hyperlink" Target="https://www.transfermarkt.pl/kingsley-coman/profil/spieler/243714" TargetMode="External"/><Relationship Id="rId1142" Type="http://schemas.openxmlformats.org/officeDocument/2006/relationships/hyperlink" Target="https://www.transfermarkt.pl/leroy-sane/profil/spieler/192565" TargetMode="External"/><Relationship Id="rId86" Type="http://schemas.openxmlformats.org/officeDocument/2006/relationships/hyperlink" Target="https://www.transfermarkt.pl/bundesliga/startseite/wettbewerb/L1" TargetMode="External"/><Relationship Id="rId151" Type="http://schemas.openxmlformats.org/officeDocument/2006/relationships/hyperlink" Target="https://www.transfermarkt.pl/douglas-costa/profil/spieler/75615" TargetMode="External"/><Relationship Id="rId389" Type="http://schemas.openxmlformats.org/officeDocument/2006/relationships/hyperlink" Target="https://www.transfermarkt.pl/hamburger-sv/spielplan/verein/41/saison_id/2016" TargetMode="External"/><Relationship Id="rId596" Type="http://schemas.openxmlformats.org/officeDocument/2006/relationships/hyperlink" Target="https://www.transfermarkt.pl/bundesliga/spieltag/wettbewerb/L1/saison_id/2017/spieltag/30" TargetMode="External"/><Relationship Id="rId817" Type="http://schemas.openxmlformats.org/officeDocument/2006/relationships/hyperlink" Target="https://www.transfermarkt.pl/roter-stern-belgrad/spielplan/verein/159/saison_id/2019" TargetMode="External"/><Relationship Id="rId1002" Type="http://schemas.openxmlformats.org/officeDocument/2006/relationships/hyperlink" Target="https://www.transfermarkt.pl/uefa-champions-league/startseite/pokalwettbewerb/CL" TargetMode="External"/><Relationship Id="rId249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456" Type="http://schemas.openxmlformats.org/officeDocument/2006/relationships/hyperlink" Target="https://www.transfermarkt.pl/bundesliga/startseite/wettbewerb/L1" TargetMode="External"/><Relationship Id="rId663" Type="http://schemas.openxmlformats.org/officeDocument/2006/relationships/hyperlink" Target="https://www.transfermarkt.pl/vfl-wolfsburg/spielplan/verein/82/saison_id/2018" TargetMode="External"/><Relationship Id="rId870" Type="http://schemas.openxmlformats.org/officeDocument/2006/relationships/hyperlink" Target="https://www.transfermarkt.pl/uefa-champions-league/startseite/pokalwettbewerb/CL" TargetMode="External"/><Relationship Id="rId1086" Type="http://schemas.openxmlformats.org/officeDocument/2006/relationships/hyperlink" Target="https://www.transfermarkt.pl/bayer-04-leverkusen/spielplan/verein/15/saison_id/2020" TargetMode="External"/><Relationship Id="rId13" Type="http://schemas.openxmlformats.org/officeDocument/2006/relationships/hyperlink" Target="https://www.transfermarkt.pl/bundesliga/startseite/wettbewerb/L1" TargetMode="External"/><Relationship Id="rId109" Type="http://schemas.openxmlformats.org/officeDocument/2006/relationships/hyperlink" Target="https://www.transfermarkt.pl/spielbericht/index/spielbericht/2551355" TargetMode="External"/><Relationship Id="rId316" Type="http://schemas.openxmlformats.org/officeDocument/2006/relationships/hyperlink" Target="https://www.transfermarkt.pl/bundesliga/startseite/wettbewerb/L1" TargetMode="External"/><Relationship Id="rId523" Type="http://schemas.openxmlformats.org/officeDocument/2006/relationships/hyperlink" Target="https://www.transfermarkt.pl/spielbericht/index/spielbericht/2917423" TargetMode="External"/><Relationship Id="rId968" Type="http://schemas.openxmlformats.org/officeDocument/2006/relationships/hyperlink" Target="https://www.transfermarkt.pl/spielbericht/index/spielbericht/3203696" TargetMode="External"/><Relationship Id="rId1153" Type="http://schemas.openxmlformats.org/officeDocument/2006/relationships/hyperlink" Target="https://www.transfermarkt.pl/leon-goretzka/profil/spieler/153084" TargetMode="External"/><Relationship Id="rId97" Type="http://schemas.openxmlformats.org/officeDocument/2006/relationships/hyperlink" Target="https://www.transfermarkt.pl/thomas-muller/profil/spieler/58358" TargetMode="External"/><Relationship Id="rId730" Type="http://schemas.openxmlformats.org/officeDocument/2006/relationships/hyperlink" Target="https://www.transfermarkt.pl/bundesliga/spieltag/wettbewerb/L1/saison_id/2018/spieltag/24" TargetMode="External"/><Relationship Id="rId828" Type="http://schemas.openxmlformats.org/officeDocument/2006/relationships/hyperlink" Target="https://www.transfermarkt.pl/bundesliga/spieltag/wettbewerb/L1/saison_id/2019/spieltag/6" TargetMode="External"/><Relationship Id="rId1013" Type="http://schemas.openxmlformats.org/officeDocument/2006/relationships/hyperlink" Target="https://www.transfermarkt.pl/philippe-coutinho/profil/spieler/80444" TargetMode="External"/><Relationship Id="rId162" Type="http://schemas.openxmlformats.org/officeDocument/2006/relationships/hyperlink" Target="https://www.transfermarkt.pl/gnk-dinamo-zagreb/spielplan/verein/419/saison_id/2015" TargetMode="External"/><Relationship Id="rId467" Type="http://schemas.openxmlformats.org/officeDocument/2006/relationships/hyperlink" Target="https://www.transfermarkt.pl/uefa-champions-league/startseite/pokalwettbewerb/CL" TargetMode="External"/><Relationship Id="rId1097" Type="http://schemas.openxmlformats.org/officeDocument/2006/relationships/hyperlink" Target="https://www.transfermarkt.pl/bundesliga/startseite/wettbewerb/L1" TargetMode="External"/><Relationship Id="rId674" Type="http://schemas.openxmlformats.org/officeDocument/2006/relationships/hyperlink" Target="https://www.transfermarkt.pl/liga-mistrzow/spieltag/pokalwettbewerb/CL/saison_id/2018/gruppe/E" TargetMode="External"/><Relationship Id="rId881" Type="http://schemas.openxmlformats.org/officeDocument/2006/relationships/hyperlink" Target="https://www.transfermarkt.pl/benjamin-pavard/profil/spieler/353366" TargetMode="External"/><Relationship Id="rId979" Type="http://schemas.openxmlformats.org/officeDocument/2006/relationships/hyperlink" Target="https://www.transfermarkt.pl/sv-werder-bremen/spielplan/verein/86/saison_id/2019" TargetMode="External"/><Relationship Id="rId24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327" Type="http://schemas.openxmlformats.org/officeDocument/2006/relationships/hyperlink" Target="https://www.transfermarkt.pl/arjen-robben/profil/spieler/4360" TargetMode="External"/><Relationship Id="rId534" Type="http://schemas.openxmlformats.org/officeDocument/2006/relationships/hyperlink" Target="https://www.transfermarkt.pl/spielbericht/index/spielbericht/2917439" TargetMode="External"/><Relationship Id="rId741" Type="http://schemas.openxmlformats.org/officeDocument/2006/relationships/hyperlink" Target="https://www.transfermarkt.pl/franck-ribery/profil/spieler/22068" TargetMode="External"/><Relationship Id="rId839" Type="http://schemas.openxmlformats.org/officeDocument/2006/relationships/hyperlink" Target="https://www.transfermarkt.pl/philippe-coutinho/profil/spieler/80444" TargetMode="External"/><Relationship Id="rId1164" Type="http://schemas.openxmlformats.org/officeDocument/2006/relationships/hyperlink" Target="https://www.transfermarkt.pl/sv-werder-bremen/spielplan/verein/86/saison_id/2020" TargetMode="External"/><Relationship Id="rId173" Type="http://schemas.openxmlformats.org/officeDocument/2006/relationships/hyperlink" Target="https://www.transfermarkt.pl/jerome-boateng/profil/spieler/26485" TargetMode="External"/><Relationship Id="rId380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601" Type="http://schemas.openxmlformats.org/officeDocument/2006/relationships/hyperlink" Target="https://www.transfermarkt.pl/dfb-pokal/spieltag/pokalwettbewerb/DFB/saison_id/2017/gruppe/HF" TargetMode="External"/><Relationship Id="rId1024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240" Type="http://schemas.openxmlformats.org/officeDocument/2006/relationships/hyperlink" Target="https://www.transfermarkt.pl/bundesliga/spieltag/wettbewerb/L1/saison_id/2015/spieltag/22" TargetMode="External"/><Relationship Id="rId478" Type="http://schemas.openxmlformats.org/officeDocument/2006/relationships/hyperlink" Target="https://www.transfermarkt.pl/joshua-kimmich/profil/spieler/161056" TargetMode="External"/><Relationship Id="rId685" Type="http://schemas.openxmlformats.org/officeDocument/2006/relationships/hyperlink" Target="https://www.transfermarkt.pl/uefa-champions-league/startseite/pokalwettbewerb/CL" TargetMode="External"/><Relationship Id="rId892" Type="http://schemas.openxmlformats.org/officeDocument/2006/relationships/hyperlink" Target="https://www.transfermarkt.pl/bundesliga/spieltag/wettbewerb/L1/saison_id/2019/spieltag/15" TargetMode="External"/><Relationship Id="rId906" Type="http://schemas.openxmlformats.org/officeDocument/2006/relationships/hyperlink" Target="https://www.transfermarkt.pl/hertha-bsc/spielplan/verein/44/saison_id/2019" TargetMode="External"/><Relationship Id="rId35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100" Type="http://schemas.openxmlformats.org/officeDocument/2006/relationships/hyperlink" Target="https://www.transfermarkt.pl/liga-mistrzow/spieltag/pokalwettbewerb/CL/saison_id/2014/gruppe/VFR" TargetMode="External"/><Relationship Id="rId338" Type="http://schemas.openxmlformats.org/officeDocument/2006/relationships/hyperlink" Target="https://www.transfermarkt.pl/spielbericht/index/spielbericht/2755696" TargetMode="External"/><Relationship Id="rId545" Type="http://schemas.openxmlformats.org/officeDocument/2006/relationships/hyperlink" Target="https://www.transfermarkt.pl/sv-werder-bremen/spielplan/verein/86/saison_id/2017" TargetMode="External"/><Relationship Id="rId752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1175" Type="http://schemas.openxmlformats.org/officeDocument/2006/relationships/hyperlink" Target="https://www.transfermarkt.pl/vfb-stuttgart/spielplan/verein/79/saison_id/2020" TargetMode="External"/><Relationship Id="rId184" Type="http://schemas.openxmlformats.org/officeDocument/2006/relationships/hyperlink" Target="https://www.transfermarkt.pl/spielbericht/index/spielbericht/2618604" TargetMode="External"/><Relationship Id="rId391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405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612" Type="http://schemas.openxmlformats.org/officeDocument/2006/relationships/hyperlink" Target="https://www.transfermarkt.pl/sebastian-rudy/profil/spieler/57051" TargetMode="External"/><Relationship Id="rId1035" Type="http://schemas.openxmlformats.org/officeDocument/2006/relationships/hyperlink" Target="https://www.transfermarkt.pl/arminia-bielefeld/spielplan/verein/10/saison_id/2020" TargetMode="External"/><Relationship Id="rId251" Type="http://schemas.openxmlformats.org/officeDocument/2006/relationships/hyperlink" Target="https://www.transfermarkt.pl/bundesliga/startseite/wettbewerb/L1" TargetMode="External"/><Relationship Id="rId489" Type="http://schemas.openxmlformats.org/officeDocument/2006/relationships/hyperlink" Target="https://www.transfermarkt.pl/bundesliga/startseite/wettbewerb/L1" TargetMode="External"/><Relationship Id="rId696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917" Type="http://schemas.openxmlformats.org/officeDocument/2006/relationships/hyperlink" Target="https://www.transfermarkt.pl/1-fsv-mainz-05/spielplan/verein/39/saison_id/2019" TargetMode="External"/><Relationship Id="rId1102" Type="http://schemas.openxmlformats.org/officeDocument/2006/relationships/hyperlink" Target="https://www.transfermarkt.pl/bundesliga/startseite/wettbewerb/L1" TargetMode="External"/><Relationship Id="rId46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349" Type="http://schemas.openxmlformats.org/officeDocument/2006/relationships/hyperlink" Target="https://www.transfermarkt.pl/atletico-madrid/spielplan/verein/13/saison_id/2016" TargetMode="External"/><Relationship Id="rId556" Type="http://schemas.openxmlformats.org/officeDocument/2006/relationships/hyperlink" Target="https://www.transfermarkt.pl/dfb-pokal/startseite/pokalwettbewerb/DFB" TargetMode="External"/><Relationship Id="rId763" Type="http://schemas.openxmlformats.org/officeDocument/2006/relationships/hyperlink" Target="https://www.transfermarkt.pl/spielbericht/index/spielbericht/3058666" TargetMode="External"/><Relationship Id="rId1186" Type="http://schemas.openxmlformats.org/officeDocument/2006/relationships/hyperlink" Target="https://www.transfermarkt.pl/bundesliga/spieltag/wettbewerb/L1/saison_id/2020/spieltag/32" TargetMode="External"/><Relationship Id="rId111" Type="http://schemas.openxmlformats.org/officeDocument/2006/relationships/hyperlink" Target="https://www.transfermarkt.pl/medhi-benatia/profil/spieler/45124" TargetMode="External"/><Relationship Id="rId195" Type="http://schemas.openxmlformats.org/officeDocument/2006/relationships/hyperlink" Target="https://www.transfermarkt.pl/olympiakos-piraus/spielplan/verein/683/saison_id/2015" TargetMode="External"/><Relationship Id="rId209" Type="http://schemas.openxmlformats.org/officeDocument/2006/relationships/hyperlink" Target="https://www.transfermarkt.pl/spielbericht/index/spielbericht/2581762" TargetMode="External"/><Relationship Id="rId416" Type="http://schemas.openxmlformats.org/officeDocument/2006/relationships/hyperlink" Target="https://www.transfermarkt.pl/spielbericht/index/spielbericht/2704587" TargetMode="External"/><Relationship Id="rId970" Type="http://schemas.openxmlformats.org/officeDocument/2006/relationships/hyperlink" Target="https://www.transfermarkt.pl/thomas-muller/profil/spieler/58358" TargetMode="External"/><Relationship Id="rId1046" Type="http://schemas.openxmlformats.org/officeDocument/2006/relationships/hyperlink" Target="https://www.transfermarkt.pl/joshua-kimmich/profil/spieler/161056" TargetMode="External"/><Relationship Id="rId623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830" Type="http://schemas.openxmlformats.org/officeDocument/2006/relationships/hyperlink" Target="https://www.transfermarkt.pl/spielbericht/index/spielbericht/3203485" TargetMode="External"/><Relationship Id="rId928" Type="http://schemas.openxmlformats.org/officeDocument/2006/relationships/hyperlink" Target="https://www.transfermarkt.pl/bundesliga/startseite/wettbewerb/L1" TargetMode="External"/><Relationship Id="rId57" Type="http://schemas.openxmlformats.org/officeDocument/2006/relationships/hyperlink" Target="https://www.transfermarkt.pl/spielbericht/index/spielbericht/2460806" TargetMode="External"/><Relationship Id="rId262" Type="http://schemas.openxmlformats.org/officeDocument/2006/relationships/hyperlink" Target="https://www.transfermarkt.pl/bundesliga/startseite/wettbewerb/L1" TargetMode="External"/><Relationship Id="rId567" Type="http://schemas.openxmlformats.org/officeDocument/2006/relationships/hyperlink" Target="https://www.transfermarkt.pl/thomas-muller/profil/spieler/58358" TargetMode="External"/><Relationship Id="rId1113" Type="http://schemas.openxmlformats.org/officeDocument/2006/relationships/hyperlink" Target="https://www.transfermarkt.pl/bundesliga/startseite/wettbewerb/L1" TargetMode="External"/><Relationship Id="rId1197" Type="http://schemas.openxmlformats.org/officeDocument/2006/relationships/printerSettings" Target="../printerSettings/printerSettings1.bin"/><Relationship Id="rId122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774" Type="http://schemas.openxmlformats.org/officeDocument/2006/relationships/hyperlink" Target="https://www.transfermarkt.pl/hannover-96/spielplan/verein/42/saison_id/2018" TargetMode="External"/><Relationship Id="rId981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1057" Type="http://schemas.openxmlformats.org/officeDocument/2006/relationships/hyperlink" Target="https://www.transfermarkt.pl/spielbericht/index/spielbericht/3412991" TargetMode="External"/><Relationship Id="rId427" Type="http://schemas.openxmlformats.org/officeDocument/2006/relationships/hyperlink" Target="https://www.transfermarkt.pl/liga-mistrzow/spieltag/pokalwettbewerb/CL/saison_id/2016/gruppe/VFR" TargetMode="External"/><Relationship Id="rId634" Type="http://schemas.openxmlformats.org/officeDocument/2006/relationships/hyperlink" Target="https://www.transfermarkt.pl/dfb-pokal/spieltag/pokalwettbewerb/DFB/saison_id/2018/gruppe/1R" TargetMode="External"/><Relationship Id="rId841" Type="http://schemas.openxmlformats.org/officeDocument/2006/relationships/hyperlink" Target="https://www.transfermarkt.pl/bundesliga/spieltag/wettbewerb/L1/saison_id/2019/spieltag/7" TargetMode="External"/><Relationship Id="rId273" Type="http://schemas.openxmlformats.org/officeDocument/2006/relationships/hyperlink" Target="https://www.transfermarkt.pl/rafinha/profil/spieler/33947" TargetMode="External"/><Relationship Id="rId480" Type="http://schemas.openxmlformats.org/officeDocument/2006/relationships/hyperlink" Target="https://www.transfermarkt.pl/bundesliga/spieltag/wettbewerb/L1/saison_id/2017/spieltag/5" TargetMode="External"/><Relationship Id="rId701" Type="http://schemas.openxmlformats.org/officeDocument/2006/relationships/hyperlink" Target="https://www.transfermarkt.pl/ajax-amsterdam/spielplan/verein/610/saison_id/2018" TargetMode="External"/><Relationship Id="rId939" Type="http://schemas.openxmlformats.org/officeDocument/2006/relationships/hyperlink" Target="https://www.transfermarkt.pl/serge-gnabry/profil/spieler/159471" TargetMode="External"/><Relationship Id="rId1124" Type="http://schemas.openxmlformats.org/officeDocument/2006/relationships/hyperlink" Target="https://www.transfermarkt.pl/fifa-klub-wm/startseite/pokalwettbewerb/KLUB" TargetMode="External"/><Relationship Id="rId68" Type="http://schemas.openxmlformats.org/officeDocument/2006/relationships/hyperlink" Target="https://www.transfermarkt.pl/bundesliga/spieltag/wettbewerb/L1/saison_id/2014/spieltag/23" TargetMode="External"/><Relationship Id="rId133" Type="http://schemas.openxmlformats.org/officeDocument/2006/relationships/hyperlink" Target="https://www.transfermarkt.pl/bundesliga/startseite/wettbewerb/L1" TargetMode="External"/><Relationship Id="rId340" Type="http://schemas.openxmlformats.org/officeDocument/2006/relationships/hyperlink" Target="https://www.transfermarkt.pl/david-alaba/profil/spieler/59016" TargetMode="External"/><Relationship Id="rId578" Type="http://schemas.openxmlformats.org/officeDocument/2006/relationships/hyperlink" Target="https://www.transfermarkt.pl/mats-hummels/profil/spieler/39728" TargetMode="External"/><Relationship Id="rId785" Type="http://schemas.openxmlformats.org/officeDocument/2006/relationships/hyperlink" Target="https://www.transfermarkt.pl/dfb-pokal/startseite/pokalwettbewerb/DFB" TargetMode="External"/><Relationship Id="rId992" Type="http://schemas.openxmlformats.org/officeDocument/2006/relationships/hyperlink" Target="https://www.transfermarkt.pl/vfl-wolfsburg/spielplan/verein/82/saison_id/2019" TargetMode="External"/><Relationship Id="rId200" Type="http://schemas.openxmlformats.org/officeDocument/2006/relationships/hyperlink" Target="https://www.transfermarkt.pl/liga-mistrzow/spieltag/pokalwettbewerb/CL/saison_id/2015/gruppe/F" TargetMode="External"/><Relationship Id="rId438" Type="http://schemas.openxmlformats.org/officeDocument/2006/relationships/hyperlink" Target="https://www.transfermarkt.pl/bundesliga/startseite/wettbewerb/L1" TargetMode="External"/><Relationship Id="rId645" Type="http://schemas.openxmlformats.org/officeDocument/2006/relationships/hyperlink" Target="https://www.transfermarkt.pl/bundesliga/spieltag/wettbewerb/L1/saison_id/2018/spieltag/2" TargetMode="External"/><Relationship Id="rId852" Type="http://schemas.openxmlformats.org/officeDocument/2006/relationships/hyperlink" Target="https://www.transfermarkt.pl/uefa-champions-league/startseite/pokalwettbewerb/CL" TargetMode="External"/><Relationship Id="rId1068" Type="http://schemas.openxmlformats.org/officeDocument/2006/relationships/hyperlink" Target="https://www.transfermarkt.pl/spielbericht/index/spielbericht/3413026" TargetMode="External"/><Relationship Id="rId284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491" Type="http://schemas.openxmlformats.org/officeDocument/2006/relationships/hyperlink" Target="https://www.transfermarkt.pl/hertha-bsc/spielplan/verein/44/saison_id/2017" TargetMode="External"/><Relationship Id="rId505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712" Type="http://schemas.openxmlformats.org/officeDocument/2006/relationships/hyperlink" Target="https://www.transfermarkt.pl/bundesliga/spieltag/wettbewerb/L1/saison_id/2018/spieltag/18" TargetMode="External"/><Relationship Id="rId1135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79" Type="http://schemas.openxmlformats.org/officeDocument/2006/relationships/hyperlink" Target="https://www.transfermarkt.pl/bundesliga/startseite/wettbewerb/L1" TargetMode="External"/><Relationship Id="rId144" Type="http://schemas.openxmlformats.org/officeDocument/2006/relationships/hyperlink" Target="https://www.transfermarkt.pl/thomas-muller/profil/spieler/58358" TargetMode="External"/><Relationship Id="rId589" Type="http://schemas.openxmlformats.org/officeDocument/2006/relationships/hyperlink" Target="https://www.transfermarkt.pl/borussia-dortmund/spielplan/verein/16/saison_id/2017" TargetMode="External"/><Relationship Id="rId796" Type="http://schemas.openxmlformats.org/officeDocument/2006/relationships/hyperlink" Target="https://www.transfermarkt.pl/serge-gnabry/profil/spieler/159471" TargetMode="External"/><Relationship Id="rId351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449" Type="http://schemas.openxmlformats.org/officeDocument/2006/relationships/hyperlink" Target="https://www.transfermarkt.pl/joshua-kimmich/profil/spieler/161056" TargetMode="External"/><Relationship Id="rId656" Type="http://schemas.openxmlformats.org/officeDocument/2006/relationships/hyperlink" Target="https://www.transfermarkt.pl/bundesliga/startseite/wettbewerb/L1" TargetMode="External"/><Relationship Id="rId863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1079" Type="http://schemas.openxmlformats.org/officeDocument/2006/relationships/hyperlink" Target="https://www.transfermarkt.pl/vfl-wolfsburg/spielplan/verein/82/saison_id/2020" TargetMode="External"/><Relationship Id="rId211" Type="http://schemas.openxmlformats.org/officeDocument/2006/relationships/hyperlink" Target="https://www.transfermarkt.pl/jerome-boateng/profil/spieler/26485" TargetMode="External"/><Relationship Id="rId295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309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516" Type="http://schemas.openxmlformats.org/officeDocument/2006/relationships/hyperlink" Target="https://www.transfermarkt.pl/spielbericht/index/spielbericht/2871989" TargetMode="External"/><Relationship Id="rId1146" Type="http://schemas.openxmlformats.org/officeDocument/2006/relationships/hyperlink" Target="https://www.transfermarkt.pl/spielbericht/index/spielbericht/3496449" TargetMode="External"/><Relationship Id="rId723" Type="http://schemas.openxmlformats.org/officeDocument/2006/relationships/hyperlink" Target="https://www.transfermarkt.pl/bundesliga/startseite/wettbewerb/L1" TargetMode="External"/><Relationship Id="rId930" Type="http://schemas.openxmlformats.org/officeDocument/2006/relationships/hyperlink" Target="https://www.transfermarkt.pl/1-fc-koln/spielplan/verein/3/saison_id/2019" TargetMode="External"/><Relationship Id="rId1006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155" Type="http://schemas.openxmlformats.org/officeDocument/2006/relationships/hyperlink" Target="https://www.transfermarkt.pl/1-fsv-mainz-05/spielplan/verein/39/saison_id/2015" TargetMode="External"/><Relationship Id="rId362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222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667" Type="http://schemas.openxmlformats.org/officeDocument/2006/relationships/hyperlink" Target="https://www.transfermarkt.pl/uefa-champions-league/startseite/pokalwettbewerb/CL" TargetMode="External"/><Relationship Id="rId874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17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527" Type="http://schemas.openxmlformats.org/officeDocument/2006/relationships/hyperlink" Target="https://www.transfermarkt.pl/bundesliga/spieltag/wettbewerb/L1/saison_id/2017/spieltag/14" TargetMode="External"/><Relationship Id="rId734" Type="http://schemas.openxmlformats.org/officeDocument/2006/relationships/hyperlink" Target="https://www.transfermarkt.pl/thiago/profil/spieler/60444" TargetMode="External"/><Relationship Id="rId941" Type="http://schemas.openxmlformats.org/officeDocument/2006/relationships/hyperlink" Target="https://www.transfermarkt.pl/uefa-champions-league/startseite/pokalwettbewerb/CL" TargetMode="External"/><Relationship Id="rId1157" Type="http://schemas.openxmlformats.org/officeDocument/2006/relationships/hyperlink" Target="https://www.transfermarkt.pl/borussia-dortmund/spielplan/verein/16/saison_id/2020" TargetMode="External"/><Relationship Id="rId70" Type="http://schemas.openxmlformats.org/officeDocument/2006/relationships/hyperlink" Target="https://www.transfermarkt.pl/spielbericht/index/spielbericht/2460824" TargetMode="External"/><Relationship Id="rId166" Type="http://schemas.openxmlformats.org/officeDocument/2006/relationships/hyperlink" Target="https://www.transfermarkt.pl/douglas-costa/profil/spieler/75615" TargetMode="External"/><Relationship Id="rId373" Type="http://schemas.openxmlformats.org/officeDocument/2006/relationships/hyperlink" Target="https://www.transfermarkt.pl/spielbericht/index/spielbericht/2704497" TargetMode="External"/><Relationship Id="rId580" Type="http://schemas.openxmlformats.org/officeDocument/2006/relationships/hyperlink" Target="https://www.transfermarkt.pl/bundesliga/startseite/wettbewerb/L1" TargetMode="External"/><Relationship Id="rId801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1017" Type="http://schemas.openxmlformats.org/officeDocument/2006/relationships/hyperlink" Target="https://www.transfermarkt.pl/spielbericht/index/spielbericht/3418670" TargetMode="External"/><Relationship Id="rId1" Type="http://schemas.openxmlformats.org/officeDocument/2006/relationships/hyperlink" Target="https://www.transfermarkt.pl/bundesliga/startseite/wettbewerb/L1" TargetMode="External"/><Relationship Id="rId233" Type="http://schemas.openxmlformats.org/officeDocument/2006/relationships/hyperlink" Target="https://www.transfermarkt.pl/bundesliga/spieltag/wettbewerb/L1/saison_id/2015/spieltag/21" TargetMode="External"/><Relationship Id="rId440" Type="http://schemas.openxmlformats.org/officeDocument/2006/relationships/hyperlink" Target="https://www.transfermarkt.pl/rasenballsport-leipzig/spielplan/verein/23826/saison_id/2016" TargetMode="External"/><Relationship Id="rId678" Type="http://schemas.openxmlformats.org/officeDocument/2006/relationships/hyperlink" Target="https://www.transfermarkt.pl/bundesliga/startseite/wettbewerb/L1" TargetMode="External"/><Relationship Id="rId885" Type="http://schemas.openxmlformats.org/officeDocument/2006/relationships/hyperlink" Target="https://www.transfermarkt.pl/roter-stern-belgrad/spielplan/verein/159/saison_id/2019" TargetMode="External"/><Relationship Id="rId1070" Type="http://schemas.openxmlformats.org/officeDocument/2006/relationships/hyperlink" Target="https://www.transfermarkt.pl/kingsley-coman/profil/spieler/243714" TargetMode="External"/><Relationship Id="rId28" Type="http://schemas.openxmlformats.org/officeDocument/2006/relationships/hyperlink" Target="https://www.transfermarkt.pl/hamburger-sv/spielplan/verein/41/saison_id/2014" TargetMode="External"/><Relationship Id="rId300" Type="http://schemas.openxmlformats.org/officeDocument/2006/relationships/hyperlink" Target="https://www.transfermarkt.pl/bundesliga/spieltag/wettbewerb/L1/saison_id/2016/spieltag/1" TargetMode="External"/><Relationship Id="rId538" Type="http://schemas.openxmlformats.org/officeDocument/2006/relationships/hyperlink" Target="https://www.transfermarkt.pl/bundesliga/spieltag/wettbewerb/L1/saison_id/2017/spieltag/16" TargetMode="External"/><Relationship Id="rId745" Type="http://schemas.openxmlformats.org/officeDocument/2006/relationships/hyperlink" Target="https://www.transfermarkt.pl/spielbericht/index/spielbericht/3058648" TargetMode="External"/><Relationship Id="rId952" Type="http://schemas.openxmlformats.org/officeDocument/2006/relationships/hyperlink" Target="https://www.transfermarkt.pl/bundesliga/startseite/wettbewerb/L1" TargetMode="External"/><Relationship Id="rId1168" Type="http://schemas.openxmlformats.org/officeDocument/2006/relationships/hyperlink" Target="https://www.transfermarkt.pl/uefa-champions-league/startseite/pokalwettbewerb/CL" TargetMode="External"/><Relationship Id="rId81" Type="http://schemas.openxmlformats.org/officeDocument/2006/relationships/hyperlink" Target="https://www.transfermarkt.pl/sv-werder-bremen/spielplan/verein/86/saison_id/2014" TargetMode="External"/><Relationship Id="rId177" Type="http://schemas.openxmlformats.org/officeDocument/2006/relationships/hyperlink" Target="https://www.transfermarkt.pl/1-fc-koln/spielplan/verein/3/saison_id/2015" TargetMode="External"/><Relationship Id="rId384" Type="http://schemas.openxmlformats.org/officeDocument/2006/relationships/hyperlink" Target="https://www.transfermarkt.pl/hertha-bsc/spielplan/verein/44/saison_id/2016" TargetMode="External"/><Relationship Id="rId591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605" Type="http://schemas.openxmlformats.org/officeDocument/2006/relationships/hyperlink" Target="https://www.transfermarkt.pl/javi-martinez/profil/spieler/44017" TargetMode="External"/><Relationship Id="rId812" Type="http://schemas.openxmlformats.org/officeDocument/2006/relationships/hyperlink" Target="https://www.transfermarkt.pl/spielbericht/index/spielbericht/3203461" TargetMode="External"/><Relationship Id="rId1028" Type="http://schemas.openxmlformats.org/officeDocument/2006/relationships/hyperlink" Target="https://www.transfermarkt.pl/spielbericht/index/spielbericht/3412919" TargetMode="External"/><Relationship Id="rId244" Type="http://schemas.openxmlformats.org/officeDocument/2006/relationships/hyperlink" Target="https://www.transfermarkt.pl/franck-ribery/profil/spieler/22068" TargetMode="External"/><Relationship Id="rId689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896" Type="http://schemas.openxmlformats.org/officeDocument/2006/relationships/hyperlink" Target="https://www.transfermarkt.pl/philippe-coutinho/profil/spieler/80444" TargetMode="External"/><Relationship Id="rId1081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39" Type="http://schemas.openxmlformats.org/officeDocument/2006/relationships/hyperlink" Target="https://www.transfermarkt.pl/spielbericht/index/spielbericht/2460725" TargetMode="External"/><Relationship Id="rId451" Type="http://schemas.openxmlformats.org/officeDocument/2006/relationships/hyperlink" Target="https://www.transfermarkt.pl/dfb-pokal/spieltag/pokalwettbewerb/DFB/saison_id/2017/gruppe/1R" TargetMode="External"/><Relationship Id="rId549" Type="http://schemas.openxmlformats.org/officeDocument/2006/relationships/hyperlink" Target="https://www.transfermarkt.pl/thomas-muller/profil/spieler/58358" TargetMode="External"/><Relationship Id="rId756" Type="http://schemas.openxmlformats.org/officeDocument/2006/relationships/hyperlink" Target="https://www.transfermarkt.pl/1-fc-heidenheim-1846/spielplan/verein/2036/saison_id/2018" TargetMode="External"/><Relationship Id="rId1179" Type="http://schemas.openxmlformats.org/officeDocument/2006/relationships/hyperlink" Target="https://www.transfermarkt.pl/thomas-muller/profil/spieler/58358" TargetMode="External"/><Relationship Id="rId104" Type="http://schemas.openxmlformats.org/officeDocument/2006/relationships/hyperlink" Target="https://www.transfermarkt.pl/thomas-muller/profil/spieler/58358" TargetMode="External"/><Relationship Id="rId188" Type="http://schemas.openxmlformats.org/officeDocument/2006/relationships/hyperlink" Target="https://www.transfermarkt.pl/bundesliga/spieltag/wettbewerb/L1/saison_id/2015/spieltag/12" TargetMode="External"/><Relationship Id="rId311" Type="http://schemas.openxmlformats.org/officeDocument/2006/relationships/hyperlink" Target="https://www.transfermarkt.pl/uefa-champions-league/startseite/pokalwettbewerb/CL" TargetMode="External"/><Relationship Id="rId395" Type="http://schemas.openxmlformats.org/officeDocument/2006/relationships/hyperlink" Target="https://www.transfermarkt.pl/dfb-pokal/spieltag/pokalwettbewerb/DFB/saison_id/2016/gruppe/VF" TargetMode="External"/><Relationship Id="rId409" Type="http://schemas.openxmlformats.org/officeDocument/2006/relationships/hyperlink" Target="https://www.transfermarkt.pl/spielbericht/index/spielbericht/2704569" TargetMode="External"/><Relationship Id="rId963" Type="http://schemas.openxmlformats.org/officeDocument/2006/relationships/hyperlink" Target="https://www.transfermarkt.pl/thomas-muller/profil/spieler/58358" TargetMode="External"/><Relationship Id="rId1039" Type="http://schemas.openxmlformats.org/officeDocument/2006/relationships/hyperlink" Target="https://www.transfermarkt.pl/thomas-muller/profil/spieler/58358" TargetMode="External"/><Relationship Id="rId92" Type="http://schemas.openxmlformats.org/officeDocument/2006/relationships/hyperlink" Target="https://www.transfermarkt.pl/bundesliga/startseite/wettbewerb/L1" TargetMode="External"/><Relationship Id="rId616" Type="http://schemas.openxmlformats.org/officeDocument/2006/relationships/hyperlink" Target="https://www.transfermarkt.pl/spielbericht/index/spielbericht/2872090" TargetMode="External"/><Relationship Id="rId823" Type="http://schemas.openxmlformats.org/officeDocument/2006/relationships/hyperlink" Target="https://www.transfermarkt.pl/spielbericht/index/spielbericht/3203469" TargetMode="External"/><Relationship Id="rId255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462" Type="http://schemas.openxmlformats.org/officeDocument/2006/relationships/hyperlink" Target="https://www.transfermarkt.pl/bundesliga/spieltag/wettbewerb/L1/saison_id/2017/spieltag/2" TargetMode="External"/><Relationship Id="rId1092" Type="http://schemas.openxmlformats.org/officeDocument/2006/relationships/hyperlink" Target="https://www.transfermarkt.pl/bundesliga/spieltag/wettbewerb/L1/saison_id/2020/spieltag/14" TargetMode="External"/><Relationship Id="rId1106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115" Type="http://schemas.openxmlformats.org/officeDocument/2006/relationships/hyperlink" Target="https://www.transfermarkt.pl/spielbericht/index/spielbericht/2560717" TargetMode="External"/><Relationship Id="rId322" Type="http://schemas.openxmlformats.org/officeDocument/2006/relationships/hyperlink" Target="https://www.transfermarkt.pl/uefa-champions-league/startseite/pokalwettbewerb/CL" TargetMode="External"/><Relationship Id="rId767" Type="http://schemas.openxmlformats.org/officeDocument/2006/relationships/hyperlink" Target="https://www.transfermarkt.pl/dfb-pokal/spieltag/pokalwettbewerb/DFB/saison_id/2018/gruppe/HF" TargetMode="External"/><Relationship Id="rId974" Type="http://schemas.openxmlformats.org/officeDocument/2006/relationships/hyperlink" Target="https://www.transfermarkt.pl/spielbericht/index/spielbericht/3332668" TargetMode="External"/><Relationship Id="rId199" Type="http://schemas.openxmlformats.org/officeDocument/2006/relationships/hyperlink" Target="https://www.transfermarkt.pl/uefa-champions-league/startseite/pokalwettbewerb/CL" TargetMode="External"/><Relationship Id="rId627" Type="http://schemas.openxmlformats.org/officeDocument/2006/relationships/hyperlink" Target="https://www.transfermarkt.pl/eintracht-frankfurt/spielplan/verein/24/saison_id/2018" TargetMode="External"/><Relationship Id="rId834" Type="http://schemas.openxmlformats.org/officeDocument/2006/relationships/hyperlink" Target="https://www.transfermarkt.pl/liga-mistrzow/spieltag/pokalwettbewerb/CL/saison_id/2019/gruppe/B" TargetMode="External"/><Relationship Id="rId266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473" Type="http://schemas.openxmlformats.org/officeDocument/2006/relationships/hyperlink" Target="https://www.transfermarkt.pl/bundesliga/spieltag/wettbewerb/L1/saison_id/2017/spieltag/4" TargetMode="External"/><Relationship Id="rId680" Type="http://schemas.openxmlformats.org/officeDocument/2006/relationships/hyperlink" Target="https://www.transfermarkt.pl/borussia-dortmund/spielplan/verein/16/saison_id/2018" TargetMode="External"/><Relationship Id="rId901" Type="http://schemas.openxmlformats.org/officeDocument/2006/relationships/hyperlink" Target="https://www.transfermarkt.pl/spielbericht/index/spielbericht/3203574" TargetMode="External"/><Relationship Id="rId1117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30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126" Type="http://schemas.openxmlformats.org/officeDocument/2006/relationships/hyperlink" Target="https://www.transfermarkt.pl/spielbericht/index/spielbericht/2576682" TargetMode="External"/><Relationship Id="rId333" Type="http://schemas.openxmlformats.org/officeDocument/2006/relationships/hyperlink" Target="https://www.transfermarkt.pl/arjen-robben/profil/spieler/4360" TargetMode="External"/><Relationship Id="rId540" Type="http://schemas.openxmlformats.org/officeDocument/2006/relationships/hyperlink" Target="https://www.transfermarkt.pl/spielbericht/index/spielbericht/2871908" TargetMode="External"/><Relationship Id="rId778" Type="http://schemas.openxmlformats.org/officeDocument/2006/relationships/hyperlink" Target="https://www.transfermarkt.pl/dfb-pokal/startseite/pokalwettbewerb/DFB" TargetMode="External"/><Relationship Id="rId985" Type="http://schemas.openxmlformats.org/officeDocument/2006/relationships/hyperlink" Target="https://www.transfermarkt.pl/sc-freiburg/spielplan/verein/60/saison_id/2019" TargetMode="External"/><Relationship Id="rId1170" Type="http://schemas.openxmlformats.org/officeDocument/2006/relationships/hyperlink" Target="https://www.transfermarkt.pl/lazio-rom/spielplan/verein/398/saison_id/2020" TargetMode="External"/><Relationship Id="rId638" Type="http://schemas.openxmlformats.org/officeDocument/2006/relationships/hyperlink" Target="https://www.transfermarkt.pl/leon-goretzka/profil/spieler/153084" TargetMode="External"/><Relationship Id="rId845" Type="http://schemas.openxmlformats.org/officeDocument/2006/relationships/hyperlink" Target="https://www.transfermarkt.pl/thomas-muller/profil/spieler/58358" TargetMode="External"/><Relationship Id="rId1030" Type="http://schemas.openxmlformats.org/officeDocument/2006/relationships/hyperlink" Target="https://www.transfermarkt.pl/serge-gnabry/profil/spieler/159471" TargetMode="External"/><Relationship Id="rId277" Type="http://schemas.openxmlformats.org/officeDocument/2006/relationships/hyperlink" Target="https://www.transfermarkt.pl/spielbericht/index/spielbericht/2682242" TargetMode="External"/><Relationship Id="rId400" Type="http://schemas.openxmlformats.org/officeDocument/2006/relationships/hyperlink" Target="https://www.transfermarkt.pl/franck-ribery/profil/spieler/22068" TargetMode="External"/><Relationship Id="rId484" Type="http://schemas.openxmlformats.org/officeDocument/2006/relationships/hyperlink" Target="https://www.transfermarkt.pl/bundesliga/startseite/wettbewerb/L1" TargetMode="External"/><Relationship Id="rId705" Type="http://schemas.openxmlformats.org/officeDocument/2006/relationships/hyperlink" Target="https://www.transfermarkt.pl/bundesliga/startseite/wettbewerb/L1" TargetMode="External"/><Relationship Id="rId1128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137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344" Type="http://schemas.openxmlformats.org/officeDocument/2006/relationships/hyperlink" Target="https://www.transfermarkt.pl/spielbericht/index/spielbericht/2704362" TargetMode="External"/><Relationship Id="rId691" Type="http://schemas.openxmlformats.org/officeDocument/2006/relationships/hyperlink" Target="https://www.transfermarkt.pl/joshua-kimmich/profil/spieler/161056" TargetMode="External"/><Relationship Id="rId789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912" Type="http://schemas.openxmlformats.org/officeDocument/2006/relationships/hyperlink" Target="https://www.transfermarkt.pl/spielbericht/index/spielbericht/3203595" TargetMode="External"/><Relationship Id="rId996" Type="http://schemas.openxmlformats.org/officeDocument/2006/relationships/hyperlink" Target="https://www.transfermarkt.pl/dfb-pokal/spieltag/pokalwettbewerb/DFB/saison_id/2019/gruppe/FF" TargetMode="External"/><Relationship Id="rId41" Type="http://schemas.openxmlformats.org/officeDocument/2006/relationships/hyperlink" Target="https://www.transfermarkt.pl/arjen-robben/profil/spieler/4360" TargetMode="External"/><Relationship Id="rId551" Type="http://schemas.openxmlformats.org/officeDocument/2006/relationships/hyperlink" Target="https://www.transfermarkt.pl/bundesliga/spieltag/wettbewerb/L1/saison_id/2017/spieltag/20" TargetMode="External"/><Relationship Id="rId649" Type="http://schemas.openxmlformats.org/officeDocument/2006/relationships/hyperlink" Target="https://www.transfermarkt.pl/leon-goretzka/profil/spieler/153084" TargetMode="External"/><Relationship Id="rId856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1181" Type="http://schemas.openxmlformats.org/officeDocument/2006/relationships/hyperlink" Target="https://www.transfermarkt.pl/bundesliga/spieltag/wettbewerb/L1/saison_id/2020/spieltag/31" TargetMode="External"/><Relationship Id="rId190" Type="http://schemas.openxmlformats.org/officeDocument/2006/relationships/hyperlink" Target="https://www.transfermarkt.pl/spielbericht/index/spielbericht/2581714" TargetMode="External"/><Relationship Id="rId204" Type="http://schemas.openxmlformats.org/officeDocument/2006/relationships/hyperlink" Target="https://www.transfermarkt.pl/thomas-muller/profil/spieler/58358" TargetMode="External"/><Relationship Id="rId288" Type="http://schemas.openxmlformats.org/officeDocument/2006/relationships/hyperlink" Target="https://www.transfermarkt.pl/hannover-96/spielplan/verein/42/saison_id/2015" TargetMode="External"/><Relationship Id="rId411" Type="http://schemas.openxmlformats.org/officeDocument/2006/relationships/hyperlink" Target="https://www.transfermarkt.pl/thomas-muller/profil/spieler/58358" TargetMode="External"/><Relationship Id="rId509" Type="http://schemas.openxmlformats.org/officeDocument/2006/relationships/hyperlink" Target="https://www.transfermarkt.pl/borussia-dortmund/spielplan/verein/16/saison_id/2017" TargetMode="External"/><Relationship Id="rId1041" Type="http://schemas.openxmlformats.org/officeDocument/2006/relationships/hyperlink" Target="https://www.transfermarkt.pl/bundesliga/spieltag/wettbewerb/L1/saison_id/2020/spieltag/5" TargetMode="External"/><Relationship Id="rId1139" Type="http://schemas.openxmlformats.org/officeDocument/2006/relationships/hyperlink" Target="https://www.transfermarkt.pl/eintracht-frankfurt/spielplan/verein/24/saison_id/2020" TargetMode="External"/><Relationship Id="rId495" Type="http://schemas.openxmlformats.org/officeDocument/2006/relationships/hyperlink" Target="https://www.transfermarkt.pl/bundesliga/startseite/wettbewerb/L1" TargetMode="External"/><Relationship Id="rId716" Type="http://schemas.openxmlformats.org/officeDocument/2006/relationships/hyperlink" Target="https://www.transfermarkt.pl/thomas-muller/profil/spieler/58358" TargetMode="External"/><Relationship Id="rId923" Type="http://schemas.openxmlformats.org/officeDocument/2006/relationships/hyperlink" Target="https://www.transfermarkt.pl/tsg-1899-hoffenheim/spielplan/verein/533/saison_id/2019" TargetMode="External"/><Relationship Id="rId52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148" Type="http://schemas.openxmlformats.org/officeDocument/2006/relationships/hyperlink" Target="https://www.transfermarkt.pl/spielbericht/index/spielbericht/2581642" TargetMode="External"/><Relationship Id="rId355" Type="http://schemas.openxmlformats.org/officeDocument/2006/relationships/hyperlink" Target="https://www.transfermarkt.pl/spielbericht/index/spielbericht/2704425" TargetMode="External"/><Relationship Id="rId562" Type="http://schemas.openxmlformats.org/officeDocument/2006/relationships/hyperlink" Target="https://www.transfermarkt.pl/bundesliga/startseite/wettbewerb/L1" TargetMode="External"/><Relationship Id="rId1192" Type="http://schemas.openxmlformats.org/officeDocument/2006/relationships/hyperlink" Target="https://www.transfermarkt.pl/bundesliga/startseite/wettbewerb/L1" TargetMode="External"/><Relationship Id="rId215" Type="http://schemas.openxmlformats.org/officeDocument/2006/relationships/hyperlink" Target="https://www.transfermarkt.pl/spielbericht/index/spielbericht/2581788" TargetMode="External"/><Relationship Id="rId422" Type="http://schemas.openxmlformats.org/officeDocument/2006/relationships/hyperlink" Target="https://www.transfermarkt.pl/bundesliga/spieltag/wettbewerb/L1/saison_id/2016/spieltag/28" TargetMode="External"/><Relationship Id="rId867" Type="http://schemas.openxmlformats.org/officeDocument/2006/relationships/hyperlink" Target="https://www.transfermarkt.pl/spielbericht/index/spielbericht/3203517" TargetMode="External"/><Relationship Id="rId1052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299" Type="http://schemas.openxmlformats.org/officeDocument/2006/relationships/hyperlink" Target="https://www.transfermarkt.pl/bundesliga/startseite/wettbewerb/L1" TargetMode="External"/><Relationship Id="rId727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934" Type="http://schemas.openxmlformats.org/officeDocument/2006/relationships/hyperlink" Target="https://www.transfermarkt.pl/bundesliga/startseite/wettbewerb/L1" TargetMode="External"/><Relationship Id="rId63" Type="http://schemas.openxmlformats.org/officeDocument/2006/relationships/hyperlink" Target="https://www.transfermarkt.pl/spielbericht/index/spielbericht/2460823" TargetMode="External"/><Relationship Id="rId159" Type="http://schemas.openxmlformats.org/officeDocument/2006/relationships/hyperlink" Target="https://www.transfermarkt.pl/arturo-vidal/profil/spieler/37666" TargetMode="External"/><Relationship Id="rId366" Type="http://schemas.openxmlformats.org/officeDocument/2006/relationships/hyperlink" Target="https://www.transfermarkt.pl/spielbericht/index/spielbericht/2704468" TargetMode="External"/><Relationship Id="rId573" Type="http://schemas.openxmlformats.org/officeDocument/2006/relationships/hyperlink" Target="https://www.transfermarkt.pl/uefa-champions-league/startseite/pokalwettbewerb/CL" TargetMode="External"/><Relationship Id="rId780" Type="http://schemas.openxmlformats.org/officeDocument/2006/relationships/hyperlink" Target="https://www.transfermarkt.pl/rasenballsport-leipzig/spielplan/verein/23826/saison_id/2018" TargetMode="External"/><Relationship Id="rId226" Type="http://schemas.openxmlformats.org/officeDocument/2006/relationships/hyperlink" Target="https://www.transfermarkt.pl/dfb-pokal/spieltag/pokalwettbewerb/DFB/saison_id/2015/gruppe/VF" TargetMode="External"/><Relationship Id="rId433" Type="http://schemas.openxmlformats.org/officeDocument/2006/relationships/hyperlink" Target="https://www.transfermarkt.pl/vfl-wolfsburg/spielplan/verein/82/saison_id/2016" TargetMode="External"/><Relationship Id="rId878" Type="http://schemas.openxmlformats.org/officeDocument/2006/relationships/hyperlink" Target="https://www.transfermarkt.pl/borussia-dortmund/spielplan/verein/16/saison_id/2019" TargetMode="External"/><Relationship Id="rId1063" Type="http://schemas.openxmlformats.org/officeDocument/2006/relationships/hyperlink" Target="https://www.transfermarkt.pl/spielbericht/index/spielbericht/3461765" TargetMode="External"/><Relationship Id="rId640" Type="http://schemas.openxmlformats.org/officeDocument/2006/relationships/hyperlink" Target="https://www.transfermarkt.pl/bundesliga/spieltag/wettbewerb/L1/saison_id/2018/spieltag/1" TargetMode="External"/><Relationship Id="rId738" Type="http://schemas.openxmlformats.org/officeDocument/2006/relationships/hyperlink" Target="https://www.transfermarkt.pl/spielbericht/index/spielbericht/3058639" TargetMode="External"/><Relationship Id="rId945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74" Type="http://schemas.openxmlformats.org/officeDocument/2006/relationships/hyperlink" Target="https://www.transfermarkt.pl/liga-mistrzow/spieltag/pokalwettbewerb/CL/saison_id/2014/gruppe/AFR" TargetMode="External"/><Relationship Id="rId377" Type="http://schemas.openxmlformats.org/officeDocument/2006/relationships/hyperlink" Target="https://www.transfermarkt.pl/liga-mistrzow/spieltag/pokalwettbewerb/CL/saison_id/2016/gruppe/AFH" TargetMode="External"/><Relationship Id="rId500" Type="http://schemas.openxmlformats.org/officeDocument/2006/relationships/hyperlink" Target="https://www.transfermarkt.pl/thomas-muller/profil/spieler/58358" TargetMode="External"/><Relationship Id="rId584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805" Type="http://schemas.openxmlformats.org/officeDocument/2006/relationships/hyperlink" Target="https://www.transfermarkt.pl/1-fsv-mainz-05/spielplan/verein/39/saison_id/2019" TargetMode="External"/><Relationship Id="rId1130" Type="http://schemas.openxmlformats.org/officeDocument/2006/relationships/hyperlink" Target="https://www.transfermarkt.pl/leroy-sane/profil/spieler/192565" TargetMode="External"/><Relationship Id="rId5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237" Type="http://schemas.openxmlformats.org/officeDocument/2006/relationships/hyperlink" Target="https://www.transfermarkt.pl/thomas-muller/profil/spieler/58358" TargetMode="External"/><Relationship Id="rId791" Type="http://schemas.openxmlformats.org/officeDocument/2006/relationships/hyperlink" Target="https://www.transfermarkt.pl/bundesliga/startseite/wettbewerb/L1" TargetMode="External"/><Relationship Id="rId889" Type="http://schemas.openxmlformats.org/officeDocument/2006/relationships/hyperlink" Target="https://www.transfermarkt.pl/benjamin-pavard/profil/spieler/353366" TargetMode="External"/><Relationship Id="rId1074" Type="http://schemas.openxmlformats.org/officeDocument/2006/relationships/hyperlink" Target="https://www.transfermarkt.pl/spielbericht/index/spielbericht/3413060" TargetMode="External"/><Relationship Id="rId444" Type="http://schemas.openxmlformats.org/officeDocument/2006/relationships/hyperlink" Target="https://www.transfermarkt.pl/dfl-supercup/startseite/pokalwettbewerb/DFL" TargetMode="External"/><Relationship Id="rId651" Type="http://schemas.openxmlformats.org/officeDocument/2006/relationships/hyperlink" Target="https://www.transfermarkt.pl/liga-mistrzow/spieltag/pokalwettbewerb/CL/saison_id/2018/gruppe/E" TargetMode="External"/><Relationship Id="rId749" Type="http://schemas.openxmlformats.org/officeDocument/2006/relationships/hyperlink" Target="https://www.transfermarkt.pl/bundesliga/spieltag/wettbewerb/L1/saison_id/2018/spieltag/27" TargetMode="External"/><Relationship Id="rId290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304" Type="http://schemas.openxmlformats.org/officeDocument/2006/relationships/hyperlink" Target="https://www.transfermarkt.pl/thomas-muller/profil/spieler/58358" TargetMode="External"/><Relationship Id="rId388" Type="http://schemas.openxmlformats.org/officeDocument/2006/relationships/hyperlink" Target="https://www.transfermarkt.pl/bundesliga/spieltag/wettbewerb/L1/saison_id/2016/spieltag/22" TargetMode="External"/><Relationship Id="rId511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609" Type="http://schemas.openxmlformats.org/officeDocument/2006/relationships/hyperlink" Target="https://www.transfermarkt.pl/hannover-96/spielplan/verein/42/saison_id/2017" TargetMode="External"/><Relationship Id="rId956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1141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85" Type="http://schemas.openxmlformats.org/officeDocument/2006/relationships/hyperlink" Target="https://www.transfermarkt.pl/thomas-muller/profil/spieler/58358" TargetMode="External"/><Relationship Id="rId150" Type="http://schemas.openxmlformats.org/officeDocument/2006/relationships/hyperlink" Target="https://www.transfermarkt.pl/douglas-costa/profil/spieler/75615" TargetMode="External"/><Relationship Id="rId595" Type="http://schemas.openxmlformats.org/officeDocument/2006/relationships/hyperlink" Target="https://www.transfermarkt.pl/bundesliga/startseite/wettbewerb/L1" TargetMode="External"/><Relationship Id="rId816" Type="http://schemas.openxmlformats.org/officeDocument/2006/relationships/hyperlink" Target="https://www.transfermarkt.pl/liga-mistrzow/spieltag/pokalwettbewerb/CL/saison_id/2019/gruppe/B" TargetMode="External"/><Relationship Id="rId1001" Type="http://schemas.openxmlformats.org/officeDocument/2006/relationships/hyperlink" Target="https://www.transfermarkt.pl/ivan-perisic/profil/spieler/42460" TargetMode="External"/><Relationship Id="rId248" Type="http://schemas.openxmlformats.org/officeDocument/2006/relationships/hyperlink" Target="https://www.transfermarkt.pl/spielbericht/index/spielbericht/2581868" TargetMode="External"/><Relationship Id="rId455" Type="http://schemas.openxmlformats.org/officeDocument/2006/relationships/hyperlink" Target="https://www.transfermarkt.pl/corentin-tolisso/profil/spieler/190393" TargetMode="External"/><Relationship Id="rId662" Type="http://schemas.openxmlformats.org/officeDocument/2006/relationships/hyperlink" Target="https://www.transfermarkt.pl/bundesliga/spieltag/wettbewerb/L1/saison_id/2018/spieltag/8" TargetMode="External"/><Relationship Id="rId1085" Type="http://schemas.openxmlformats.org/officeDocument/2006/relationships/hyperlink" Target="https://www.transfermarkt.pl/bundesliga/spieltag/wettbewerb/L1/saison_id/2020/spieltag/13" TargetMode="External"/><Relationship Id="rId12" Type="http://schemas.openxmlformats.org/officeDocument/2006/relationships/hyperlink" Target="https://www.transfermarkt.pl/philipp-lahm/profil/spieler/2219" TargetMode="External"/><Relationship Id="rId108" Type="http://schemas.openxmlformats.org/officeDocument/2006/relationships/hyperlink" Target="https://www.transfermarkt.pl/borussia-dortmund/spielplan/verein/16/saison_id/2014" TargetMode="External"/><Relationship Id="rId315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522" Type="http://schemas.openxmlformats.org/officeDocument/2006/relationships/hyperlink" Target="https://www.transfermarkt.pl/rsc-anderlecht/spielplan/verein/58/saison_id/2017" TargetMode="External"/><Relationship Id="rId967" Type="http://schemas.openxmlformats.org/officeDocument/2006/relationships/hyperlink" Target="https://www.transfermarkt.pl/bayer-04-leverkusen/spielplan/verein/15/saison_id/2019" TargetMode="External"/><Relationship Id="rId1152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96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161" Type="http://schemas.openxmlformats.org/officeDocument/2006/relationships/hyperlink" Target="https://www.transfermarkt.pl/liga-mistrzow/spieltag/pokalwettbewerb/CL/saison_id/2015/gruppe/F" TargetMode="External"/><Relationship Id="rId399" Type="http://schemas.openxmlformats.org/officeDocument/2006/relationships/hyperlink" Target="https://www.transfermarkt.pl/franck-ribery/profil/spieler/22068" TargetMode="External"/><Relationship Id="rId827" Type="http://schemas.openxmlformats.org/officeDocument/2006/relationships/hyperlink" Target="https://www.transfermarkt.pl/bundesliga/startseite/wettbewerb/L1" TargetMode="External"/><Relationship Id="rId1012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259" Type="http://schemas.openxmlformats.org/officeDocument/2006/relationships/hyperlink" Target="https://www.transfermarkt.pl/spielbericht/index/spielbericht/2645818" TargetMode="External"/><Relationship Id="rId466" Type="http://schemas.openxmlformats.org/officeDocument/2006/relationships/hyperlink" Target="https://www.transfermarkt.pl/kingsley-coman/profil/spieler/243714" TargetMode="External"/><Relationship Id="rId673" Type="http://schemas.openxmlformats.org/officeDocument/2006/relationships/hyperlink" Target="https://www.transfermarkt.pl/uefa-champions-league/startseite/pokalwettbewerb/CL" TargetMode="External"/><Relationship Id="rId880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1096" Type="http://schemas.openxmlformats.org/officeDocument/2006/relationships/hyperlink" Target="https://www.transfermarkt.pl/thomas-muller/profil/spieler/58358" TargetMode="External"/><Relationship Id="rId23" Type="http://schemas.openxmlformats.org/officeDocument/2006/relationships/hyperlink" Target="https://www.transfermarkt.pl/spielbericht/index/spielbericht/2495311" TargetMode="External"/><Relationship Id="rId119" Type="http://schemas.openxmlformats.org/officeDocument/2006/relationships/hyperlink" Target="https://www.transfermarkt.pl/bundesliga/spieltag/wettbewerb/L1/saison_id/2014/spieltag/34" TargetMode="External"/><Relationship Id="rId326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533" Type="http://schemas.openxmlformats.org/officeDocument/2006/relationships/hyperlink" Target="https://www.transfermarkt.pl/fc-paris-saint-germain/spielplan/verein/583/saison_id/2017" TargetMode="External"/><Relationship Id="rId978" Type="http://schemas.openxmlformats.org/officeDocument/2006/relationships/hyperlink" Target="https://www.transfermarkt.pl/bundesliga/spieltag/wettbewerb/L1/saison_id/2019/spieltag/32" TargetMode="External"/><Relationship Id="rId1163" Type="http://schemas.openxmlformats.org/officeDocument/2006/relationships/hyperlink" Target="https://www.transfermarkt.pl/bundesliga/spieltag/wettbewerb/L1/saison_id/2020/spieltag/25" TargetMode="External"/><Relationship Id="rId740" Type="http://schemas.openxmlformats.org/officeDocument/2006/relationships/hyperlink" Target="https://www.transfermarkt.pl/serge-gnabry/profil/spieler/159471" TargetMode="External"/><Relationship Id="rId838" Type="http://schemas.openxmlformats.org/officeDocument/2006/relationships/hyperlink" Target="https://www.transfermarkt.pl/serge-gnabry/profil/spieler/159471" TargetMode="External"/><Relationship Id="rId1023" Type="http://schemas.openxmlformats.org/officeDocument/2006/relationships/hyperlink" Target="https://www.transfermarkt.pl/spielbericht/index/spielbericht/3412883" TargetMode="External"/><Relationship Id="rId172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477" Type="http://schemas.openxmlformats.org/officeDocument/2006/relationships/hyperlink" Target="https://www.transfermarkt.pl/thomas-muller/profil/spieler/58358" TargetMode="External"/><Relationship Id="rId600" Type="http://schemas.openxmlformats.org/officeDocument/2006/relationships/hyperlink" Target="https://www.transfermarkt.pl/dfb-pokal/startseite/pokalwettbewerb/DFB" TargetMode="External"/><Relationship Id="rId684" Type="http://schemas.openxmlformats.org/officeDocument/2006/relationships/hyperlink" Target="https://www.transfermarkt.pl/joshua-kimmich/profil/spieler/161056" TargetMode="External"/><Relationship Id="rId337" Type="http://schemas.openxmlformats.org/officeDocument/2006/relationships/hyperlink" Target="https://www.transfermarkt.pl/psv-eindhoven/spielplan/verein/383/saison_id/2016" TargetMode="External"/><Relationship Id="rId891" Type="http://schemas.openxmlformats.org/officeDocument/2006/relationships/hyperlink" Target="https://www.transfermarkt.pl/bundesliga/startseite/wettbewerb/L1" TargetMode="External"/><Relationship Id="rId905" Type="http://schemas.openxmlformats.org/officeDocument/2006/relationships/hyperlink" Target="https://www.transfermarkt.pl/bundesliga/spieltag/wettbewerb/L1/saison_id/2019/spieltag/18" TargetMode="External"/><Relationship Id="rId989" Type="http://schemas.openxmlformats.org/officeDocument/2006/relationships/hyperlink" Target="https://www.transfermarkt.pl/lucas-hernandez/profil/spieler/281963" TargetMode="External"/><Relationship Id="rId34" Type="http://schemas.openxmlformats.org/officeDocument/2006/relationships/hyperlink" Target="https://www.transfermarkt.pl/spielbericht/index/spielbericht/2460707" TargetMode="External"/><Relationship Id="rId544" Type="http://schemas.openxmlformats.org/officeDocument/2006/relationships/hyperlink" Target="https://www.transfermarkt.pl/bundesliga/spieltag/wettbewerb/L1/saison_id/2017/spieltag/19" TargetMode="External"/><Relationship Id="rId751" Type="http://schemas.openxmlformats.org/officeDocument/2006/relationships/hyperlink" Target="https://www.transfermarkt.pl/spielbericht/index/spielbericht/3058663" TargetMode="External"/><Relationship Id="rId849" Type="http://schemas.openxmlformats.org/officeDocument/2006/relationships/hyperlink" Target="https://www.transfermarkt.pl/spielbericht/index/spielbericht/3203502" TargetMode="External"/><Relationship Id="rId1174" Type="http://schemas.openxmlformats.org/officeDocument/2006/relationships/hyperlink" Target="https://www.transfermarkt.pl/bundesliga/spieltag/wettbewerb/L1/saison_id/2020/spieltag/26" TargetMode="External"/><Relationship Id="rId183" Type="http://schemas.openxmlformats.org/officeDocument/2006/relationships/hyperlink" Target="https://www.transfermarkt.pl/fc-arsenal/spielplan/verein/11/saison_id/2015" TargetMode="External"/><Relationship Id="rId390" Type="http://schemas.openxmlformats.org/officeDocument/2006/relationships/hyperlink" Target="https://www.transfermarkt.pl/spielbericht/index/spielbericht/2704542" TargetMode="External"/><Relationship Id="rId404" Type="http://schemas.openxmlformats.org/officeDocument/2006/relationships/hyperlink" Target="https://www.transfermarkt.pl/spielbericht/index/spielbericht/2805648" TargetMode="External"/><Relationship Id="rId611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1034" Type="http://schemas.openxmlformats.org/officeDocument/2006/relationships/hyperlink" Target="https://www.transfermarkt.pl/bundesliga/spieltag/wettbewerb/L1/saison_id/2020/spieltag/4" TargetMode="External"/><Relationship Id="rId250" Type="http://schemas.openxmlformats.org/officeDocument/2006/relationships/hyperlink" Target="https://www.transfermarkt.pl/franck-ribery/profil/spieler/22068" TargetMode="External"/><Relationship Id="rId488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695" Type="http://schemas.openxmlformats.org/officeDocument/2006/relationships/hyperlink" Target="https://www.transfermarkt.pl/spielbericht/index/spielbericht/3058532" TargetMode="External"/><Relationship Id="rId709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916" Type="http://schemas.openxmlformats.org/officeDocument/2006/relationships/hyperlink" Target="https://www.transfermarkt.pl/bundesliga/spieltag/wettbewerb/L1/saison_id/2019/spieltag/20" TargetMode="External"/><Relationship Id="rId1101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45" Type="http://schemas.openxmlformats.org/officeDocument/2006/relationships/hyperlink" Target="https://www.transfermarkt.pl/spielbericht/index/spielbericht/2495344" TargetMode="External"/><Relationship Id="rId110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348" Type="http://schemas.openxmlformats.org/officeDocument/2006/relationships/hyperlink" Target="https://www.transfermarkt.pl/liga-mistrzow/spieltag/pokalwettbewerb/CL/saison_id/2016/gruppe/D" TargetMode="External"/><Relationship Id="rId555" Type="http://schemas.openxmlformats.org/officeDocument/2006/relationships/hyperlink" Target="https://www.transfermarkt.pl/joshua-kimmich/profil/spieler/161056" TargetMode="External"/><Relationship Id="rId762" Type="http://schemas.openxmlformats.org/officeDocument/2006/relationships/hyperlink" Target="https://www.transfermarkt.pl/borussia-dortmund/spielplan/verein/16/saison_id/2018" TargetMode="External"/><Relationship Id="rId1185" Type="http://schemas.openxmlformats.org/officeDocument/2006/relationships/hyperlink" Target="https://www.transfermarkt.pl/bundesliga/startseite/wettbewerb/L1" TargetMode="External"/><Relationship Id="rId194" Type="http://schemas.openxmlformats.org/officeDocument/2006/relationships/hyperlink" Target="https://www.transfermarkt.pl/liga-mistrzow/spieltag/pokalwettbewerb/CL/saison_id/2015/gruppe/F" TargetMode="External"/><Relationship Id="rId208" Type="http://schemas.openxmlformats.org/officeDocument/2006/relationships/hyperlink" Target="https://www.transfermarkt.pl/fc-ingolstadt-04/spielplan/verein/4795/saison_id/2015" TargetMode="External"/><Relationship Id="rId415" Type="http://schemas.openxmlformats.org/officeDocument/2006/relationships/hyperlink" Target="https://www.transfermarkt.pl/fc-augsburg/spielplan/verein/167/saison_id/2016" TargetMode="External"/><Relationship Id="rId622" Type="http://schemas.openxmlformats.org/officeDocument/2006/relationships/hyperlink" Target="https://www.transfermarkt.pl/spielbericht/index/spielbericht/3034033" TargetMode="External"/><Relationship Id="rId1045" Type="http://schemas.openxmlformats.org/officeDocument/2006/relationships/hyperlink" Target="https://www.transfermarkt.pl/kingsley-coman/profil/spieler/243714" TargetMode="External"/><Relationship Id="rId261" Type="http://schemas.openxmlformats.org/officeDocument/2006/relationships/hyperlink" Target="https://www.transfermarkt.pl/douglas-costa/profil/spieler/75615" TargetMode="External"/><Relationship Id="rId499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927" Type="http://schemas.openxmlformats.org/officeDocument/2006/relationships/hyperlink" Target="https://www.transfermarkt.pl/joshua-kimmich/profil/spieler/161056" TargetMode="External"/><Relationship Id="rId1112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56" Type="http://schemas.openxmlformats.org/officeDocument/2006/relationships/hyperlink" Target="https://www.transfermarkt.pl/hamburger-sv/spielplan/verein/41/saison_id/2014" TargetMode="External"/><Relationship Id="rId359" Type="http://schemas.openxmlformats.org/officeDocument/2006/relationships/hyperlink" Target="https://www.transfermarkt.pl/bundesliga/spieltag/wettbewerb/L1/saison_id/2016/spieltag/16" TargetMode="External"/><Relationship Id="rId566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773" Type="http://schemas.openxmlformats.org/officeDocument/2006/relationships/hyperlink" Target="https://www.transfermarkt.pl/bundesliga/spieltag/wettbewerb/L1/saison_id/2018/spieltag/32" TargetMode="External"/><Relationship Id="rId1196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121" Type="http://schemas.openxmlformats.org/officeDocument/2006/relationships/hyperlink" Target="https://www.transfermarkt.pl/spielbericht/index/spielbericht/2460923" TargetMode="External"/><Relationship Id="rId219" Type="http://schemas.openxmlformats.org/officeDocument/2006/relationships/hyperlink" Target="https://www.transfermarkt.pl/bundesliga/spieltag/wettbewerb/L1/saison_id/2015/spieltag/19" TargetMode="External"/><Relationship Id="rId426" Type="http://schemas.openxmlformats.org/officeDocument/2006/relationships/hyperlink" Target="https://www.transfermarkt.pl/uefa-champions-league/startseite/pokalwettbewerb/CL" TargetMode="External"/><Relationship Id="rId633" Type="http://schemas.openxmlformats.org/officeDocument/2006/relationships/hyperlink" Target="https://www.transfermarkt.pl/dfb-pokal/startseite/pokalwettbewerb/DFB" TargetMode="External"/><Relationship Id="rId980" Type="http://schemas.openxmlformats.org/officeDocument/2006/relationships/hyperlink" Target="https://www.transfermarkt.pl/spielbericht/index/spielbericht/3203717" TargetMode="External"/><Relationship Id="rId1056" Type="http://schemas.openxmlformats.org/officeDocument/2006/relationships/hyperlink" Target="https://www.transfermarkt.pl/borussia-dortmund/spielplan/verein/16/saison_id/2020" TargetMode="External"/><Relationship Id="rId840" Type="http://schemas.openxmlformats.org/officeDocument/2006/relationships/hyperlink" Target="https://www.transfermarkt.pl/bundesliga/startseite/wettbewerb/L1" TargetMode="External"/><Relationship Id="rId938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67" Type="http://schemas.openxmlformats.org/officeDocument/2006/relationships/hyperlink" Target="https://www.transfermarkt.pl/bundesliga/startseite/wettbewerb/L1" TargetMode="External"/><Relationship Id="rId272" Type="http://schemas.openxmlformats.org/officeDocument/2006/relationships/hyperlink" Target="https://www.transfermarkt.pl/arturo-vidal/profil/spieler/37666" TargetMode="External"/><Relationship Id="rId577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700" Type="http://schemas.openxmlformats.org/officeDocument/2006/relationships/hyperlink" Target="https://www.transfermarkt.pl/liga-mistrzow/spieltag/pokalwettbewerb/CL/saison_id/2018/gruppe/E" TargetMode="External"/><Relationship Id="rId1123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132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784" Type="http://schemas.openxmlformats.org/officeDocument/2006/relationships/hyperlink" Target="https://www.transfermarkt.pl/joshua-kimmich/profil/spieler/161056" TargetMode="External"/><Relationship Id="rId991" Type="http://schemas.openxmlformats.org/officeDocument/2006/relationships/hyperlink" Target="https://www.transfermarkt.pl/bundesliga/spieltag/wettbewerb/L1/saison_id/2019/spieltag/34" TargetMode="External"/><Relationship Id="rId1067" Type="http://schemas.openxmlformats.org/officeDocument/2006/relationships/hyperlink" Target="https://www.transfermarkt.pl/vfb-stuttgart/spielplan/verein/79/saison_id/2020" TargetMode="External"/><Relationship Id="rId437" Type="http://schemas.openxmlformats.org/officeDocument/2006/relationships/hyperlink" Target="https://www.transfermarkt.pl/kingsley-coman/profil/spieler/243714" TargetMode="External"/><Relationship Id="rId644" Type="http://schemas.openxmlformats.org/officeDocument/2006/relationships/hyperlink" Target="https://www.transfermarkt.pl/bundesliga/startseite/wettbewerb/L1" TargetMode="External"/><Relationship Id="rId851" Type="http://schemas.openxmlformats.org/officeDocument/2006/relationships/hyperlink" Target="https://www.transfermarkt.pl/serge-gnabry/profil/spieler/159471" TargetMode="External"/><Relationship Id="rId283" Type="http://schemas.openxmlformats.org/officeDocument/2006/relationships/hyperlink" Target="https://www.transfermarkt.pl/spielbericht/index/spielbericht/2581995" TargetMode="External"/><Relationship Id="rId490" Type="http://schemas.openxmlformats.org/officeDocument/2006/relationships/hyperlink" Target="https://www.transfermarkt.pl/bundesliga/spieltag/wettbewerb/L1/saison_id/2017/spieltag/7" TargetMode="External"/><Relationship Id="rId504" Type="http://schemas.openxmlformats.org/officeDocument/2006/relationships/hyperlink" Target="https://www.transfermarkt.pl/spielbericht/index/spielbericht/2871899" TargetMode="External"/><Relationship Id="rId711" Type="http://schemas.openxmlformats.org/officeDocument/2006/relationships/hyperlink" Target="https://www.transfermarkt.pl/bundesliga/startseite/wettbewerb/L1" TargetMode="External"/><Relationship Id="rId949" Type="http://schemas.openxmlformats.org/officeDocument/2006/relationships/hyperlink" Target="https://www.transfermarkt.pl/1-fc-union-berlin/spielplan/verein/89/saison_id/2019" TargetMode="External"/><Relationship Id="rId1134" Type="http://schemas.openxmlformats.org/officeDocument/2006/relationships/hyperlink" Target="https://www.transfermarkt.pl/spielbericht/index/spielbericht/3413126" TargetMode="External"/><Relationship Id="rId78" Type="http://schemas.openxmlformats.org/officeDocument/2006/relationships/hyperlink" Target="https://www.transfermarkt.pl/bastian-schweinsteiger/profil/spieler/2514" TargetMode="External"/><Relationship Id="rId143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350" Type="http://schemas.openxmlformats.org/officeDocument/2006/relationships/hyperlink" Target="https://www.transfermarkt.pl/spielbericht/index/spielbericht/2755733" TargetMode="External"/><Relationship Id="rId588" Type="http://schemas.openxmlformats.org/officeDocument/2006/relationships/hyperlink" Target="https://www.transfermarkt.pl/bundesliga/spieltag/wettbewerb/L1/saison_id/2017/spieltag/28" TargetMode="External"/><Relationship Id="rId795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809" Type="http://schemas.openxmlformats.org/officeDocument/2006/relationships/hyperlink" Target="https://www.transfermarkt.pl/bundesliga/startseite/wettbewerb/L1" TargetMode="External"/><Relationship Id="rId9" Type="http://schemas.openxmlformats.org/officeDocument/2006/relationships/hyperlink" Target="https://www.transfermarkt.pl/sc-paderborn-07/spielplan/verein/127/saison_id/2014" TargetMode="External"/><Relationship Id="rId210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448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655" Type="http://schemas.openxmlformats.org/officeDocument/2006/relationships/hyperlink" Target="https://www.transfermarkt.pl/david-alaba/profil/spieler/59016" TargetMode="External"/><Relationship Id="rId862" Type="http://schemas.openxmlformats.org/officeDocument/2006/relationships/hyperlink" Target="https://www.transfermarkt.pl/spielbericht/index/spielbericht/3203505" TargetMode="External"/><Relationship Id="rId1078" Type="http://schemas.openxmlformats.org/officeDocument/2006/relationships/hyperlink" Target="https://www.transfermarkt.pl/bundesliga/spieltag/wettbewerb/L1/saison_id/2020/spieltag/12" TargetMode="External"/><Relationship Id="rId294" Type="http://schemas.openxmlformats.org/officeDocument/2006/relationships/hyperlink" Target="https://www.transfermarkt.pl/spielbericht/index/spielbericht/2699234" TargetMode="External"/><Relationship Id="rId308" Type="http://schemas.openxmlformats.org/officeDocument/2006/relationships/hyperlink" Target="https://www.transfermarkt.pl/spielbericht/index/spielbericht/2704223" TargetMode="External"/><Relationship Id="rId515" Type="http://schemas.openxmlformats.org/officeDocument/2006/relationships/hyperlink" Target="https://www.transfermarkt.pl/fc-augsburg/spielplan/verein/167/saison_id/2017" TargetMode="External"/><Relationship Id="rId722" Type="http://schemas.openxmlformats.org/officeDocument/2006/relationships/hyperlink" Target="https://www.transfermarkt.pl/joshua-kimmich/profil/spieler/161056" TargetMode="External"/><Relationship Id="rId1145" Type="http://schemas.openxmlformats.org/officeDocument/2006/relationships/hyperlink" Target="https://www.transfermarkt.pl/lazio-rom/spielplan/verein/398/saison_id/2020" TargetMode="External"/><Relationship Id="rId89" Type="http://schemas.openxmlformats.org/officeDocument/2006/relationships/hyperlink" Target="https://www.transfermarkt.pl/spielbericht/index/spielbericht/2460860" TargetMode="External"/><Relationship Id="rId154" Type="http://schemas.openxmlformats.org/officeDocument/2006/relationships/hyperlink" Target="https://www.transfermarkt.pl/bundesliga/spieltag/wettbewerb/L1/saison_id/2015/spieltag/7" TargetMode="External"/><Relationship Id="rId361" Type="http://schemas.openxmlformats.org/officeDocument/2006/relationships/hyperlink" Target="https://www.transfermarkt.pl/spielbericht/index/spielbericht/2704452" TargetMode="External"/><Relationship Id="rId599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1005" Type="http://schemas.openxmlformats.org/officeDocument/2006/relationships/hyperlink" Target="https://www.transfermarkt.pl/spielbericht/index/spielbericht/3291939" TargetMode="External"/><Relationship Id="rId459" Type="http://schemas.openxmlformats.org/officeDocument/2006/relationships/hyperlink" Target="https://www.transfermarkt.pl/spielbericht/index/spielbericht/2871495" TargetMode="External"/><Relationship Id="rId666" Type="http://schemas.openxmlformats.org/officeDocument/2006/relationships/hyperlink" Target="https://www.transfermarkt.pl/mats-hummels/profil/spieler/39728" TargetMode="External"/><Relationship Id="rId873" Type="http://schemas.openxmlformats.org/officeDocument/2006/relationships/hyperlink" Target="https://www.transfermarkt.pl/spielbericht/index/spielbericht/3252212" TargetMode="External"/><Relationship Id="rId1089" Type="http://schemas.openxmlformats.org/officeDocument/2006/relationships/hyperlink" Target="https://www.transfermarkt.pl/thomas-muller/profil/spieler/58358" TargetMode="External"/><Relationship Id="rId16" Type="http://schemas.openxmlformats.org/officeDocument/2006/relationships/hyperlink" Target="https://www.transfermarkt.pl/spielbericht/index/spielbericht/2460680" TargetMode="External"/><Relationship Id="rId221" Type="http://schemas.openxmlformats.org/officeDocument/2006/relationships/hyperlink" Target="https://www.transfermarkt.pl/spielbericht/index/spielbericht/2581807" TargetMode="External"/><Relationship Id="rId319" Type="http://schemas.openxmlformats.org/officeDocument/2006/relationships/hyperlink" Target="https://www.transfermarkt.pl/spielbericht/index/spielbericht/2704231" TargetMode="External"/><Relationship Id="rId526" Type="http://schemas.openxmlformats.org/officeDocument/2006/relationships/hyperlink" Target="https://www.transfermarkt.pl/bundesliga/startseite/wettbewerb/L1" TargetMode="External"/><Relationship Id="rId1156" Type="http://schemas.openxmlformats.org/officeDocument/2006/relationships/hyperlink" Target="https://www.transfermarkt.pl/bundesliga/spieltag/wettbewerb/L1/saison_id/2020/spieltag/24" TargetMode="External"/><Relationship Id="rId733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940" Type="http://schemas.openxmlformats.org/officeDocument/2006/relationships/hyperlink" Target="https://www.transfermarkt.pl/serge-gnabry/profil/spieler/159471" TargetMode="External"/><Relationship Id="rId1016" Type="http://schemas.openxmlformats.org/officeDocument/2006/relationships/hyperlink" Target="https://www.transfermarkt.pl/olympique-lyon/spielplan/verein/1041/saison_id/2019" TargetMode="External"/><Relationship Id="rId165" Type="http://schemas.openxmlformats.org/officeDocument/2006/relationships/hyperlink" Target="https://www.transfermarkt.pl/thiago/profil/spieler/60444" TargetMode="External"/><Relationship Id="rId372" Type="http://schemas.openxmlformats.org/officeDocument/2006/relationships/hyperlink" Target="https://www.transfermarkt.pl/fc-schalke-04/spielplan/verein/33/saison_id/2016" TargetMode="External"/><Relationship Id="rId677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800" Type="http://schemas.openxmlformats.org/officeDocument/2006/relationships/hyperlink" Target="https://www.transfermarkt.pl/spielbericht/index/spielbericht/3203447" TargetMode="External"/><Relationship Id="rId232" Type="http://schemas.openxmlformats.org/officeDocument/2006/relationships/hyperlink" Target="https://www.transfermarkt.pl/bundesliga/startseite/wettbewerb/L1" TargetMode="External"/><Relationship Id="rId884" Type="http://schemas.openxmlformats.org/officeDocument/2006/relationships/hyperlink" Target="https://www.transfermarkt.pl/liga-mistrzow/spieltag/pokalwettbewerb/CL/saison_id/2019/gruppe/B" TargetMode="External"/><Relationship Id="rId27" Type="http://schemas.openxmlformats.org/officeDocument/2006/relationships/hyperlink" Target="https://www.transfermarkt.pl/dfb-pokal/spieltag/pokalwettbewerb/DFB/saison_id/2014/gruppe/2R" TargetMode="External"/><Relationship Id="rId537" Type="http://schemas.openxmlformats.org/officeDocument/2006/relationships/hyperlink" Target="https://www.transfermarkt.pl/bundesliga/startseite/wettbewerb/L1" TargetMode="External"/><Relationship Id="rId744" Type="http://schemas.openxmlformats.org/officeDocument/2006/relationships/hyperlink" Target="https://www.transfermarkt.pl/1-fsv-mainz-05/spielplan/verein/39/saison_id/2018" TargetMode="External"/><Relationship Id="rId951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1167" Type="http://schemas.openxmlformats.org/officeDocument/2006/relationships/hyperlink" Target="https://www.transfermarkt.pl/leon-goretzka/profil/spieler/153084" TargetMode="External"/><Relationship Id="rId80" Type="http://schemas.openxmlformats.org/officeDocument/2006/relationships/hyperlink" Target="https://www.transfermarkt.pl/bundesliga/spieltag/wettbewerb/L1/saison_id/2014/spieltag/25" TargetMode="External"/><Relationship Id="rId176" Type="http://schemas.openxmlformats.org/officeDocument/2006/relationships/hyperlink" Target="https://www.transfermarkt.pl/bundesliga/spieltag/wettbewerb/L1/saison_id/2015/spieltag/10" TargetMode="External"/><Relationship Id="rId383" Type="http://schemas.openxmlformats.org/officeDocument/2006/relationships/hyperlink" Target="https://www.transfermarkt.pl/bundesliga/spieltag/wettbewerb/L1/saison_id/2016/spieltag/21" TargetMode="External"/><Relationship Id="rId590" Type="http://schemas.openxmlformats.org/officeDocument/2006/relationships/hyperlink" Target="https://www.transfermarkt.pl/spielbericht/index/spielbericht/2872016" TargetMode="External"/><Relationship Id="rId604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811" Type="http://schemas.openxmlformats.org/officeDocument/2006/relationships/hyperlink" Target="https://www.transfermarkt.pl/rasenballsport-leipzig/spielplan/verein/23826/saison_id/2019" TargetMode="External"/><Relationship Id="rId1027" Type="http://schemas.openxmlformats.org/officeDocument/2006/relationships/hyperlink" Target="https://www.transfermarkt.pl/hertha-bsc/spielplan/verein/44/saison_id/2020" TargetMode="External"/><Relationship Id="rId243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450" Type="http://schemas.openxmlformats.org/officeDocument/2006/relationships/hyperlink" Target="https://www.transfermarkt.pl/dfb-pokal/startseite/pokalwettbewerb/DFB" TargetMode="External"/><Relationship Id="rId688" Type="http://schemas.openxmlformats.org/officeDocument/2006/relationships/hyperlink" Target="https://www.transfermarkt.pl/spielbericht/index/spielbericht/3098035" TargetMode="External"/><Relationship Id="rId895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909" Type="http://schemas.openxmlformats.org/officeDocument/2006/relationships/hyperlink" Target="https://www.transfermarkt.pl/bundesliga/startseite/wettbewerb/L1" TargetMode="External"/><Relationship Id="rId1080" Type="http://schemas.openxmlformats.org/officeDocument/2006/relationships/hyperlink" Target="https://www.transfermarkt.pl/spielbericht/index/spielbericht/3413072" TargetMode="External"/><Relationship Id="rId38" Type="http://schemas.openxmlformats.org/officeDocument/2006/relationships/hyperlink" Target="https://www.transfermarkt.pl/tsg-1899-hoffenheim/spielplan/verein/533/saison_id/2014" TargetMode="External"/><Relationship Id="rId103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310" Type="http://schemas.openxmlformats.org/officeDocument/2006/relationships/hyperlink" Target="https://www.transfermarkt.pl/javi-martinez/profil/spieler/44017" TargetMode="External"/><Relationship Id="rId548" Type="http://schemas.openxmlformats.org/officeDocument/2006/relationships/hyperlink" Target="https://www.transfermarkt.pl/james-rodriguez/profil/spieler/88103" TargetMode="External"/><Relationship Id="rId755" Type="http://schemas.openxmlformats.org/officeDocument/2006/relationships/hyperlink" Target="https://www.transfermarkt.pl/dfb-pokal/spieltag/pokalwettbewerb/DFB/saison_id/2018/gruppe/VF" TargetMode="External"/><Relationship Id="rId962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1178" Type="http://schemas.openxmlformats.org/officeDocument/2006/relationships/hyperlink" Target="https://www.transfermarkt.pl/serge-gnabry/profil/spieler/159471" TargetMode="External"/><Relationship Id="rId91" Type="http://schemas.openxmlformats.org/officeDocument/2006/relationships/hyperlink" Target="https://www.transfermarkt.pl/thomas-muller/profil/spieler/58358" TargetMode="External"/><Relationship Id="rId187" Type="http://schemas.openxmlformats.org/officeDocument/2006/relationships/hyperlink" Target="https://www.transfermarkt.pl/bundesliga/startseite/wettbewerb/L1" TargetMode="External"/><Relationship Id="rId394" Type="http://schemas.openxmlformats.org/officeDocument/2006/relationships/hyperlink" Target="https://www.transfermarkt.pl/dfb-pokal/startseite/pokalwettbewerb/DFB" TargetMode="External"/><Relationship Id="rId408" Type="http://schemas.openxmlformats.org/officeDocument/2006/relationships/hyperlink" Target="https://www.transfermarkt.pl/eintracht-frankfurt/spielplan/verein/24/saison_id/2016" TargetMode="External"/><Relationship Id="rId615" Type="http://schemas.openxmlformats.org/officeDocument/2006/relationships/hyperlink" Target="https://www.transfermarkt.pl/1-fc-koln/spielplan/verein/3/saison_id/2017" TargetMode="External"/><Relationship Id="rId822" Type="http://schemas.openxmlformats.org/officeDocument/2006/relationships/hyperlink" Target="https://www.transfermarkt.pl/1-fc-koln/spielplan/verein/3/saison_id/2019" TargetMode="External"/><Relationship Id="rId1038" Type="http://schemas.openxmlformats.org/officeDocument/2006/relationships/hyperlink" Target="https://www.transfermarkt.pl/leon-goretzka/profil/spieler/153084" TargetMode="External"/><Relationship Id="rId254" Type="http://schemas.openxmlformats.org/officeDocument/2006/relationships/hyperlink" Target="https://www.transfermarkt.pl/spielbericht/index/spielbericht/2581918" TargetMode="External"/><Relationship Id="rId699" Type="http://schemas.openxmlformats.org/officeDocument/2006/relationships/hyperlink" Target="https://www.transfermarkt.pl/uefa-champions-league/startseite/pokalwettbewerb/CL" TargetMode="External"/><Relationship Id="rId1091" Type="http://schemas.openxmlformats.org/officeDocument/2006/relationships/hyperlink" Target="https://www.transfermarkt.pl/bundesliga/startseite/wettbewerb/L1" TargetMode="External"/><Relationship Id="rId1105" Type="http://schemas.openxmlformats.org/officeDocument/2006/relationships/hyperlink" Target="https://www.transfermarkt.pl/spielbericht/index/spielbericht/3413135" TargetMode="External"/><Relationship Id="rId49" Type="http://schemas.openxmlformats.org/officeDocument/2006/relationships/hyperlink" Target="https://www.transfermarkt.pl/bundesliga/spieltag/wettbewerb/L1/saison_id/2014/spieltag/15" TargetMode="External"/><Relationship Id="rId114" Type="http://schemas.openxmlformats.org/officeDocument/2006/relationships/hyperlink" Target="https://www.transfermarkt.pl/fc-barcelona/spielplan/verein/131/saison_id/2014" TargetMode="External"/><Relationship Id="rId461" Type="http://schemas.openxmlformats.org/officeDocument/2006/relationships/hyperlink" Target="https://www.transfermarkt.pl/bundesliga/startseite/wettbewerb/L1" TargetMode="External"/><Relationship Id="rId559" Type="http://schemas.openxmlformats.org/officeDocument/2006/relationships/hyperlink" Target="https://www.transfermarkt.pl/spielbericht/index/spielbericht/2988236" TargetMode="External"/><Relationship Id="rId766" Type="http://schemas.openxmlformats.org/officeDocument/2006/relationships/hyperlink" Target="https://www.transfermarkt.pl/dfb-pokal/startseite/pokalwettbewerb/DFB" TargetMode="External"/><Relationship Id="rId1189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198" Type="http://schemas.openxmlformats.org/officeDocument/2006/relationships/hyperlink" Target="https://www.transfermarkt.pl/kingsley-coman/profil/spieler/243714" TargetMode="External"/><Relationship Id="rId321" Type="http://schemas.openxmlformats.org/officeDocument/2006/relationships/hyperlink" Target="https://www.transfermarkt.pl/franck-ribery/profil/spieler/22068" TargetMode="External"/><Relationship Id="rId419" Type="http://schemas.openxmlformats.org/officeDocument/2006/relationships/hyperlink" Target="https://www.transfermarkt.pl/franck-ribery/profil/spieler/22068" TargetMode="External"/><Relationship Id="rId626" Type="http://schemas.openxmlformats.org/officeDocument/2006/relationships/hyperlink" Target="https://www.transfermarkt.pl/dfl-supercup/spieltag/pokalwettbewerb/DFL/saison_id/2018/gruppe/FF" TargetMode="External"/><Relationship Id="rId973" Type="http://schemas.openxmlformats.org/officeDocument/2006/relationships/hyperlink" Target="https://www.transfermarkt.pl/eintracht-frankfurt/spielplan/verein/24/saison_id/2019" TargetMode="External"/><Relationship Id="rId1049" Type="http://schemas.openxmlformats.org/officeDocument/2006/relationships/hyperlink" Target="https://www.transfermarkt.pl/liga-mistrzow/spieltag/pokalwettbewerb/CL/saison_id/2020/gruppe/A" TargetMode="External"/><Relationship Id="rId833" Type="http://schemas.openxmlformats.org/officeDocument/2006/relationships/hyperlink" Target="https://www.transfermarkt.pl/uefa-champions-league/startseite/pokalwettbewerb/CL" TargetMode="External"/><Relationship Id="rId1116" Type="http://schemas.openxmlformats.org/officeDocument/2006/relationships/hyperlink" Target="https://www.transfermarkt.pl/spielbericht/index/spielbericht/3413176" TargetMode="External"/><Relationship Id="rId265" Type="http://schemas.openxmlformats.org/officeDocument/2006/relationships/hyperlink" Target="https://www.transfermarkt.pl/spielbericht/index/spielbericht/2581940" TargetMode="External"/><Relationship Id="rId472" Type="http://schemas.openxmlformats.org/officeDocument/2006/relationships/hyperlink" Target="https://www.transfermarkt.pl/bundesliga/startseite/wettbewerb/L1" TargetMode="External"/><Relationship Id="rId900" Type="http://schemas.openxmlformats.org/officeDocument/2006/relationships/hyperlink" Target="https://www.transfermarkt.pl/sc-freiburg/spielplan/verein/60/saison_id/2019" TargetMode="External"/><Relationship Id="rId125" Type="http://schemas.openxmlformats.org/officeDocument/2006/relationships/hyperlink" Target="https://www.transfermarkt.pl/fc-nottingen/spielplan/verein/1203/saison_id/2015" TargetMode="External"/><Relationship Id="rId332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777" Type="http://schemas.openxmlformats.org/officeDocument/2006/relationships/hyperlink" Target="https://www.transfermarkt.pl/joshua-kimmich/profil/spieler/161056" TargetMode="External"/><Relationship Id="rId984" Type="http://schemas.openxmlformats.org/officeDocument/2006/relationships/hyperlink" Target="https://www.transfermarkt.pl/bundesliga/spieltag/wettbewerb/L1/saison_id/2019/spieltag/33" TargetMode="External"/><Relationship Id="rId637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844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276" Type="http://schemas.openxmlformats.org/officeDocument/2006/relationships/hyperlink" Target="https://www.transfermarkt.pl/atletico-madrid/spielplan/verein/13/saison_id/2015" TargetMode="External"/><Relationship Id="rId483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690" Type="http://schemas.openxmlformats.org/officeDocument/2006/relationships/hyperlink" Target="https://www.transfermarkt.pl/joshua-kimmich/profil/spieler/161056" TargetMode="External"/><Relationship Id="rId704" Type="http://schemas.openxmlformats.org/officeDocument/2006/relationships/hyperlink" Target="https://www.transfermarkt.pl/serge-gnabry/profil/spieler/159471" TargetMode="External"/><Relationship Id="rId911" Type="http://schemas.openxmlformats.org/officeDocument/2006/relationships/hyperlink" Target="https://www.transfermarkt.pl/fc-schalke-04/spielplan/verein/33/saison_id/2019" TargetMode="External"/><Relationship Id="rId1127" Type="http://schemas.openxmlformats.org/officeDocument/2006/relationships/hyperlink" Target="https://www.transfermarkt.pl/spielbericht/index/spielbericht/3515968" TargetMode="External"/><Relationship Id="rId40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136" Type="http://schemas.openxmlformats.org/officeDocument/2006/relationships/hyperlink" Target="https://www.transfermarkt.pl/spielbericht/index/spielbericht/2581181" TargetMode="External"/><Relationship Id="rId343" Type="http://schemas.openxmlformats.org/officeDocument/2006/relationships/hyperlink" Target="https://www.transfermarkt.pl/1-fsv-mainz-05/spielplan/verein/39/saison_id/2016" TargetMode="External"/><Relationship Id="rId550" Type="http://schemas.openxmlformats.org/officeDocument/2006/relationships/hyperlink" Target="https://www.transfermarkt.pl/bundesliga/startseite/wettbewerb/L1" TargetMode="External"/><Relationship Id="rId788" Type="http://schemas.openxmlformats.org/officeDocument/2006/relationships/hyperlink" Target="https://www.transfermarkt.pl/spielbericht/index/spielbericht/3195536" TargetMode="External"/><Relationship Id="rId995" Type="http://schemas.openxmlformats.org/officeDocument/2006/relationships/hyperlink" Target="https://www.transfermarkt.pl/dfb-pokal/startseite/pokalwettbewerb/DFB" TargetMode="External"/><Relationship Id="rId1180" Type="http://schemas.openxmlformats.org/officeDocument/2006/relationships/hyperlink" Target="https://www.transfermarkt.pl/bundesliga/startseite/wettbewerb/L1" TargetMode="External"/><Relationship Id="rId203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648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855" Type="http://schemas.openxmlformats.org/officeDocument/2006/relationships/hyperlink" Target="https://www.transfermarkt.pl/spielbericht/index/spielbericht/3252188" TargetMode="External"/><Relationship Id="rId1040" Type="http://schemas.openxmlformats.org/officeDocument/2006/relationships/hyperlink" Target="https://www.transfermarkt.pl/bundesliga/startseite/wettbewerb/L1" TargetMode="External"/><Relationship Id="rId287" Type="http://schemas.openxmlformats.org/officeDocument/2006/relationships/hyperlink" Target="https://www.transfermarkt.pl/bundesliga/spieltag/wettbewerb/L1/saison_id/2015/spieltag/34" TargetMode="External"/><Relationship Id="rId410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494" Type="http://schemas.openxmlformats.org/officeDocument/2006/relationships/hyperlink" Target="https://www.transfermarkt.pl/corentin-tolisso/profil/spieler/190393" TargetMode="External"/><Relationship Id="rId508" Type="http://schemas.openxmlformats.org/officeDocument/2006/relationships/hyperlink" Target="https://www.transfermarkt.pl/bundesliga/spieltag/wettbewerb/L1/saison_id/2017/spieltag/11" TargetMode="External"/><Relationship Id="rId715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922" Type="http://schemas.openxmlformats.org/officeDocument/2006/relationships/hyperlink" Target="https://www.transfermarkt.pl/dfb-pokal/spieltag/pokalwettbewerb/DFB/saison_id/2019/gruppe/AF" TargetMode="External"/><Relationship Id="rId1138" Type="http://schemas.openxmlformats.org/officeDocument/2006/relationships/hyperlink" Target="https://www.transfermarkt.pl/bundesliga/spieltag/wettbewerb/L1/saison_id/2020/spieltag/22" TargetMode="External"/><Relationship Id="rId147" Type="http://schemas.openxmlformats.org/officeDocument/2006/relationships/hyperlink" Target="https://www.transfermarkt.pl/vfl-wolfsburg/spielplan/verein/82/saison_id/2015" TargetMode="External"/><Relationship Id="rId354" Type="http://schemas.openxmlformats.org/officeDocument/2006/relationships/hyperlink" Target="https://www.transfermarkt.pl/vfl-wolfsburg/spielplan/verein/82/saison_id/2016" TargetMode="External"/><Relationship Id="rId799" Type="http://schemas.openxmlformats.org/officeDocument/2006/relationships/hyperlink" Target="https://www.transfermarkt.pl/fc-schalke-04/spielplan/verein/33/saison_id/2019" TargetMode="External"/><Relationship Id="rId1191" Type="http://schemas.openxmlformats.org/officeDocument/2006/relationships/hyperlink" Target="https://www.transfermarkt.pl/thomas-muller/profil/spieler/58358" TargetMode="External"/><Relationship Id="rId51" Type="http://schemas.openxmlformats.org/officeDocument/2006/relationships/hyperlink" Target="https://www.transfermarkt.pl/spielbericht/index/spielbericht/2460756" TargetMode="External"/><Relationship Id="rId561" Type="http://schemas.openxmlformats.org/officeDocument/2006/relationships/hyperlink" Target="https://www.transfermarkt.pl/kingsley-coman/profil/spieler/243714" TargetMode="External"/><Relationship Id="rId659" Type="http://schemas.openxmlformats.org/officeDocument/2006/relationships/hyperlink" Target="https://www.transfermarkt.pl/spielbericht/index/spielbericht/3058442" TargetMode="External"/><Relationship Id="rId866" Type="http://schemas.openxmlformats.org/officeDocument/2006/relationships/hyperlink" Target="https://www.transfermarkt.pl/eintracht-frankfurt/spielplan/verein/24/saison_id/2019" TargetMode="External"/><Relationship Id="rId214" Type="http://schemas.openxmlformats.org/officeDocument/2006/relationships/hyperlink" Target="https://www.transfermarkt.pl/hamburger-sv/spielplan/verein/41/saison_id/2015" TargetMode="External"/><Relationship Id="rId298" Type="http://schemas.openxmlformats.org/officeDocument/2006/relationships/hyperlink" Target="https://www.transfermarkt.pl/franck-ribery/profil/spieler/22068" TargetMode="External"/><Relationship Id="rId421" Type="http://schemas.openxmlformats.org/officeDocument/2006/relationships/hyperlink" Target="https://www.transfermarkt.pl/bundesliga/startseite/wettbewerb/L1" TargetMode="External"/><Relationship Id="rId519" Type="http://schemas.openxmlformats.org/officeDocument/2006/relationships/hyperlink" Target="https://www.transfermarkt.pl/joshua-kimmich/profil/spieler/161056" TargetMode="External"/><Relationship Id="rId1051" Type="http://schemas.openxmlformats.org/officeDocument/2006/relationships/hyperlink" Target="https://www.transfermarkt.pl/spielbericht/index/spielbericht/3461750" TargetMode="External"/><Relationship Id="rId1149" Type="http://schemas.openxmlformats.org/officeDocument/2006/relationships/hyperlink" Target="https://www.transfermarkt.pl/bundesliga/spieltag/wettbewerb/L1/saison_id/2020/spieltag/23" TargetMode="External"/><Relationship Id="rId158" Type="http://schemas.openxmlformats.org/officeDocument/2006/relationships/hyperlink" Target="https://www.transfermarkt.pl/kingsley-coman/profil/spieler/243714" TargetMode="External"/><Relationship Id="rId726" Type="http://schemas.openxmlformats.org/officeDocument/2006/relationships/hyperlink" Target="https://www.transfermarkt.pl/spielbericht/index/spielbericht/3058594" TargetMode="External"/><Relationship Id="rId933" Type="http://schemas.openxmlformats.org/officeDocument/2006/relationships/hyperlink" Target="https://www.transfermarkt.pl/thomas-muller/profil/spieler/58358" TargetMode="External"/><Relationship Id="rId1009" Type="http://schemas.openxmlformats.org/officeDocument/2006/relationships/hyperlink" Target="https://www.transfermarkt.pl/liga-mistrzow/spieltag/pokalwettbewerb/CL/saison_id/2019/gruppe/VF" TargetMode="External"/><Relationship Id="rId62" Type="http://schemas.openxmlformats.org/officeDocument/2006/relationships/hyperlink" Target="https://www.transfermarkt.pl/sc-paderborn-07/spielplan/verein/127/saison_id/2014" TargetMode="External"/><Relationship Id="rId365" Type="http://schemas.openxmlformats.org/officeDocument/2006/relationships/hyperlink" Target="https://www.transfermarkt.pl/sc-freiburg/spielplan/verein/60/saison_id/2016" TargetMode="External"/><Relationship Id="rId572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225" Type="http://schemas.openxmlformats.org/officeDocument/2006/relationships/hyperlink" Target="https://www.transfermarkt.pl/dfb-pokal/startseite/pokalwettbewerb/DFB" TargetMode="External"/><Relationship Id="rId432" Type="http://schemas.openxmlformats.org/officeDocument/2006/relationships/hyperlink" Target="https://www.transfermarkt.pl/bundesliga/spieltag/wettbewerb/L1/saison_id/2016/spieltag/31" TargetMode="External"/><Relationship Id="rId877" Type="http://schemas.openxmlformats.org/officeDocument/2006/relationships/hyperlink" Target="https://www.transfermarkt.pl/bundesliga/spieltag/wettbewerb/L1/saison_id/2019/spieltag/11" TargetMode="External"/><Relationship Id="rId1062" Type="http://schemas.openxmlformats.org/officeDocument/2006/relationships/hyperlink" Target="https://www.transfermarkt.pl/red-bull-salzburg/spielplan/verein/409/saison_id/2020" TargetMode="External"/><Relationship Id="rId737" Type="http://schemas.openxmlformats.org/officeDocument/2006/relationships/hyperlink" Target="https://www.transfermarkt.pl/vfl-wolfsburg/spielplan/verein/82/saison_id/2018" TargetMode="External"/><Relationship Id="rId944" Type="http://schemas.openxmlformats.org/officeDocument/2006/relationships/hyperlink" Target="https://www.transfermarkt.pl/spielbericht/index/spielbericht/3291931" TargetMode="External"/><Relationship Id="rId73" Type="http://schemas.openxmlformats.org/officeDocument/2006/relationships/hyperlink" Target="https://www.transfermarkt.pl/uefa-champions-league/startseite/pokalwettbewerb/CL" TargetMode="External"/><Relationship Id="rId169" Type="http://schemas.openxmlformats.org/officeDocument/2006/relationships/hyperlink" Target="https://www.transfermarkt.pl/bundesliga/spieltag/wettbewerb/L1/saison_id/2015/spieltag/8" TargetMode="External"/><Relationship Id="rId376" Type="http://schemas.openxmlformats.org/officeDocument/2006/relationships/hyperlink" Target="https://www.transfermarkt.pl/uefa-champions-league/startseite/pokalwettbewerb/CL" TargetMode="External"/><Relationship Id="rId583" Type="http://schemas.openxmlformats.org/officeDocument/2006/relationships/hyperlink" Target="https://www.transfermarkt.pl/spielbericht/index/spielbericht/2871791" TargetMode="External"/><Relationship Id="rId790" Type="http://schemas.openxmlformats.org/officeDocument/2006/relationships/hyperlink" Target="https://www.transfermarkt.pl/kingsley-coman/profil/spieler/243714" TargetMode="External"/><Relationship Id="rId804" Type="http://schemas.openxmlformats.org/officeDocument/2006/relationships/hyperlink" Target="https://www.transfermarkt.pl/bundesliga/spieltag/wettbewerb/L1/saison_id/2019/spieltag/3" TargetMode="External"/><Relationship Id="rId4" Type="http://schemas.openxmlformats.org/officeDocument/2006/relationships/hyperlink" Target="https://www.transfermarkt.pl/spielbericht/index/spielbericht/2460635" TargetMode="External"/><Relationship Id="rId236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443" Type="http://schemas.openxmlformats.org/officeDocument/2006/relationships/hyperlink" Target="https://www.transfermarkt.pl/arjen-robben/profil/spieler/4360" TargetMode="External"/><Relationship Id="rId650" Type="http://schemas.openxmlformats.org/officeDocument/2006/relationships/hyperlink" Target="https://www.transfermarkt.pl/uefa-champions-league/startseite/pokalwettbewerb/CL" TargetMode="External"/><Relationship Id="rId888" Type="http://schemas.openxmlformats.org/officeDocument/2006/relationships/hyperlink" Target="https://www.transfermarkt.pl/corentin-tolisso/profil/spieler/190393" TargetMode="External"/><Relationship Id="rId1073" Type="http://schemas.openxmlformats.org/officeDocument/2006/relationships/hyperlink" Target="https://www.transfermarkt.pl/1-fc-union-berlin/spielplan/verein/89/saison_id/2020" TargetMode="External"/><Relationship Id="rId303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748" Type="http://schemas.openxmlformats.org/officeDocument/2006/relationships/hyperlink" Target="https://www.transfermarkt.pl/bundesliga/startseite/wettbewerb/L1" TargetMode="External"/><Relationship Id="rId955" Type="http://schemas.openxmlformats.org/officeDocument/2006/relationships/hyperlink" Target="https://www.transfermarkt.pl/spielbericht/index/spielbericht/3203667" TargetMode="External"/><Relationship Id="rId1140" Type="http://schemas.openxmlformats.org/officeDocument/2006/relationships/hyperlink" Target="https://www.transfermarkt.pl/spielbericht/index/spielbericht/3413111" TargetMode="External"/><Relationship Id="rId84" Type="http://schemas.openxmlformats.org/officeDocument/2006/relationships/hyperlink" Target="https://www.transfermarkt.pl/thomas-muller/profil/spieler/58358" TargetMode="External"/><Relationship Id="rId387" Type="http://schemas.openxmlformats.org/officeDocument/2006/relationships/hyperlink" Target="https://www.transfermarkt.pl/bundesliga/startseite/wettbewerb/L1" TargetMode="External"/><Relationship Id="rId510" Type="http://schemas.openxmlformats.org/officeDocument/2006/relationships/hyperlink" Target="https://www.transfermarkt.pl/spielbericht/index/spielbericht/2871953" TargetMode="External"/><Relationship Id="rId594" Type="http://schemas.openxmlformats.org/officeDocument/2006/relationships/hyperlink" Target="https://www.transfermarkt.pl/joshua-kimmich/profil/spieler/161056" TargetMode="External"/><Relationship Id="rId608" Type="http://schemas.openxmlformats.org/officeDocument/2006/relationships/hyperlink" Target="https://www.transfermarkt.pl/bundesliga/spieltag/wettbewerb/L1/saison_id/2017/spieltag/31" TargetMode="External"/><Relationship Id="rId815" Type="http://schemas.openxmlformats.org/officeDocument/2006/relationships/hyperlink" Target="https://www.transfermarkt.pl/uefa-champions-league/startseite/pokalwettbewerb/CL" TargetMode="External"/><Relationship Id="rId247" Type="http://schemas.openxmlformats.org/officeDocument/2006/relationships/hyperlink" Target="https://www.transfermarkt.pl/vfl-wolfsburg/spielplan/verein/82/saison_id/2015" TargetMode="External"/><Relationship Id="rId899" Type="http://schemas.openxmlformats.org/officeDocument/2006/relationships/hyperlink" Target="https://www.transfermarkt.pl/bundesliga/spieltag/wettbewerb/L1/saison_id/2019/spieltag/16" TargetMode="External"/><Relationship Id="rId1000" Type="http://schemas.openxmlformats.org/officeDocument/2006/relationships/hyperlink" Target="https://www.transfermarkt.pl/manuel-neuer/profil/spieler/17259" TargetMode="External"/><Relationship Id="rId1084" Type="http://schemas.openxmlformats.org/officeDocument/2006/relationships/hyperlink" Target="https://www.transfermarkt.pl/bundesliga/startseite/wettbewerb/L1" TargetMode="External"/><Relationship Id="rId107" Type="http://schemas.openxmlformats.org/officeDocument/2006/relationships/hyperlink" Target="https://www.transfermarkt.pl/dfb-pokal/spieltag/pokalwettbewerb/DFB/saison_id/2014/gruppe/HF" TargetMode="External"/><Relationship Id="rId454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661" Type="http://schemas.openxmlformats.org/officeDocument/2006/relationships/hyperlink" Target="https://www.transfermarkt.pl/bundesliga/startseite/wettbewerb/L1" TargetMode="External"/><Relationship Id="rId759" Type="http://schemas.openxmlformats.org/officeDocument/2006/relationships/hyperlink" Target="https://www.transfermarkt.pl/thomas-muller/profil/spieler/58358" TargetMode="External"/><Relationship Id="rId966" Type="http://schemas.openxmlformats.org/officeDocument/2006/relationships/hyperlink" Target="https://www.transfermarkt.pl/bundesliga/spieltag/wettbewerb/L1/saison_id/2019/spieltag/30" TargetMode="External"/><Relationship Id="rId11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314" Type="http://schemas.openxmlformats.org/officeDocument/2006/relationships/hyperlink" Target="https://www.transfermarkt.pl/spielbericht/index/spielbericht/2754183" TargetMode="External"/><Relationship Id="rId398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521" Type="http://schemas.openxmlformats.org/officeDocument/2006/relationships/hyperlink" Target="https://www.transfermarkt.pl/liga-mistrzow/spieltag/pokalwettbewerb/CL/saison_id/2017/gruppe/B" TargetMode="External"/><Relationship Id="rId619" Type="http://schemas.openxmlformats.org/officeDocument/2006/relationships/hyperlink" Target="https://www.transfermarkt.pl/dfb-pokal/startseite/pokalwettbewerb/DFB" TargetMode="External"/><Relationship Id="rId1151" Type="http://schemas.openxmlformats.org/officeDocument/2006/relationships/hyperlink" Target="https://www.transfermarkt.pl/spielbericht/index/spielbericht/3413090" TargetMode="External"/><Relationship Id="rId95" Type="http://schemas.openxmlformats.org/officeDocument/2006/relationships/hyperlink" Target="https://www.transfermarkt.pl/spielbericht/index/spielbericht/2460869" TargetMode="External"/><Relationship Id="rId160" Type="http://schemas.openxmlformats.org/officeDocument/2006/relationships/hyperlink" Target="https://www.transfermarkt.pl/uefa-champions-league/startseite/pokalwettbewerb/CL" TargetMode="External"/><Relationship Id="rId826" Type="http://schemas.openxmlformats.org/officeDocument/2006/relationships/hyperlink" Target="https://www.transfermarkt.pl/joshua-kimmich/profil/spieler/161056" TargetMode="External"/><Relationship Id="rId1011" Type="http://schemas.openxmlformats.org/officeDocument/2006/relationships/hyperlink" Target="https://www.transfermarkt.pl/spielbericht/index/spielbericht/3414688" TargetMode="External"/><Relationship Id="rId1109" Type="http://schemas.openxmlformats.org/officeDocument/2006/relationships/hyperlink" Target="https://www.transfermarkt.pl/bundesliga/spieltag/wettbewerb/L1/saison_id/2020/spieltag/17" TargetMode="External"/><Relationship Id="rId258" Type="http://schemas.openxmlformats.org/officeDocument/2006/relationships/hyperlink" Target="https://www.transfermarkt.pl/juventus-turin/spielplan/verein/506/saison_id/2015" TargetMode="External"/><Relationship Id="rId465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672" Type="http://schemas.openxmlformats.org/officeDocument/2006/relationships/hyperlink" Target="https://www.transfermarkt.pl/rafinha/profil/spieler/33947" TargetMode="External"/><Relationship Id="rId1095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22" Type="http://schemas.openxmlformats.org/officeDocument/2006/relationships/hyperlink" Target="https://www.transfermarkt.pl/as-rom/spielplan/verein/12/saison_id/2014" TargetMode="External"/><Relationship Id="rId118" Type="http://schemas.openxmlformats.org/officeDocument/2006/relationships/hyperlink" Target="https://www.transfermarkt.pl/bundesliga/startseite/wettbewerb/L1" TargetMode="External"/><Relationship Id="rId325" Type="http://schemas.openxmlformats.org/officeDocument/2006/relationships/hyperlink" Target="https://www.transfermarkt.pl/spielbericht/index/spielbericht/2754921" TargetMode="External"/><Relationship Id="rId532" Type="http://schemas.openxmlformats.org/officeDocument/2006/relationships/hyperlink" Target="https://www.transfermarkt.pl/liga-mistrzow/spieltag/pokalwettbewerb/CL/saison_id/2017/gruppe/B" TargetMode="External"/><Relationship Id="rId977" Type="http://schemas.openxmlformats.org/officeDocument/2006/relationships/hyperlink" Target="https://www.transfermarkt.pl/bundesliga/startseite/wettbewerb/L1" TargetMode="External"/><Relationship Id="rId1162" Type="http://schemas.openxmlformats.org/officeDocument/2006/relationships/hyperlink" Target="https://www.transfermarkt.pl/bundesliga/startseite/wettbewerb/L1" TargetMode="External"/><Relationship Id="rId171" Type="http://schemas.openxmlformats.org/officeDocument/2006/relationships/hyperlink" Target="https://www.transfermarkt.pl/spielbericht/index/spielbericht/2581666" TargetMode="External"/><Relationship Id="rId837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1022" Type="http://schemas.openxmlformats.org/officeDocument/2006/relationships/hyperlink" Target="https://www.transfermarkt.pl/fc-schalke-04/spielplan/verein/33/saison_id/2020" TargetMode="External"/><Relationship Id="rId269" Type="http://schemas.openxmlformats.org/officeDocument/2006/relationships/hyperlink" Target="https://www.transfermarkt.pl/fc-schalke-04/spielplan/verein/33/saison_id/2015" TargetMode="External"/><Relationship Id="rId476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683" Type="http://schemas.openxmlformats.org/officeDocument/2006/relationships/hyperlink" Target="https://www.transfermarkt.pl/serge-gnabry/profil/spieler/159471" TargetMode="External"/><Relationship Id="rId890" Type="http://schemas.openxmlformats.org/officeDocument/2006/relationships/hyperlink" Target="https://www.transfermarkt.pl/ivan-perisic/profil/spieler/42460" TargetMode="External"/><Relationship Id="rId904" Type="http://schemas.openxmlformats.org/officeDocument/2006/relationships/hyperlink" Target="https://www.transfermarkt.pl/bundesliga/startseite/wettbewerb/L1" TargetMode="External"/><Relationship Id="rId33" Type="http://schemas.openxmlformats.org/officeDocument/2006/relationships/hyperlink" Target="https://www.transfermarkt.pl/borussia-dortmund/spielplan/verein/16/saison_id/2014" TargetMode="External"/><Relationship Id="rId129" Type="http://schemas.openxmlformats.org/officeDocument/2006/relationships/hyperlink" Target="https://www.transfermarkt.pl/bundesliga/spieltag/wettbewerb/L1/saison_id/2015/spieltag/1" TargetMode="External"/><Relationship Id="rId336" Type="http://schemas.openxmlformats.org/officeDocument/2006/relationships/hyperlink" Target="https://www.transfermarkt.pl/liga-mistrzow/spieltag/pokalwettbewerb/CL/saison_id/2016/gruppe/D" TargetMode="External"/><Relationship Id="rId543" Type="http://schemas.openxmlformats.org/officeDocument/2006/relationships/hyperlink" Target="https://www.transfermarkt.pl/bundesliga/startseite/wettbewerb/L1" TargetMode="External"/><Relationship Id="rId988" Type="http://schemas.openxmlformats.org/officeDocument/2006/relationships/hyperlink" Target="https://www.transfermarkt.pl/leon-goretzka/profil/spieler/153084" TargetMode="External"/><Relationship Id="rId1173" Type="http://schemas.openxmlformats.org/officeDocument/2006/relationships/hyperlink" Target="https://www.transfermarkt.pl/bundesliga/startseite/wettbewerb/L1" TargetMode="External"/><Relationship Id="rId182" Type="http://schemas.openxmlformats.org/officeDocument/2006/relationships/hyperlink" Target="https://www.transfermarkt.pl/liga-mistrzow/spieltag/pokalwettbewerb/CL/saison_id/2015/gruppe/F" TargetMode="External"/><Relationship Id="rId403" Type="http://schemas.openxmlformats.org/officeDocument/2006/relationships/hyperlink" Target="https://www.transfermarkt.pl/fc-arsenal/spielplan/verein/11/saison_id/2016" TargetMode="External"/><Relationship Id="rId750" Type="http://schemas.openxmlformats.org/officeDocument/2006/relationships/hyperlink" Target="https://www.transfermarkt.pl/sc-freiburg/spielplan/verein/60/saison_id/2018" TargetMode="External"/><Relationship Id="rId848" Type="http://schemas.openxmlformats.org/officeDocument/2006/relationships/hyperlink" Target="https://www.transfermarkt.pl/fc-augsburg/spielplan/verein/167/saison_id/2019" TargetMode="External"/><Relationship Id="rId1033" Type="http://schemas.openxmlformats.org/officeDocument/2006/relationships/hyperlink" Target="https://www.transfermarkt.pl/bundesliga/startseite/wettbewerb/L1" TargetMode="External"/><Relationship Id="rId487" Type="http://schemas.openxmlformats.org/officeDocument/2006/relationships/hyperlink" Target="https://www.transfermarkt.pl/spielbericht/index/spielbericht/2871727" TargetMode="External"/><Relationship Id="rId610" Type="http://schemas.openxmlformats.org/officeDocument/2006/relationships/hyperlink" Target="https://www.transfermarkt.pl/spielbericht/index/spielbericht/2872077" TargetMode="External"/><Relationship Id="rId694" Type="http://schemas.openxmlformats.org/officeDocument/2006/relationships/hyperlink" Target="https://www.transfermarkt.pl/1-fc-nurnberg/spielplan/verein/4/saison_id/2018" TargetMode="External"/><Relationship Id="rId708" Type="http://schemas.openxmlformats.org/officeDocument/2006/relationships/hyperlink" Target="https://www.transfermarkt.pl/spielbericht/index/spielbericht/3058547" TargetMode="External"/><Relationship Id="rId915" Type="http://schemas.openxmlformats.org/officeDocument/2006/relationships/hyperlink" Target="https://www.transfermarkt.pl/bundesliga/startseite/wettbewerb/L1" TargetMode="External"/><Relationship Id="rId347" Type="http://schemas.openxmlformats.org/officeDocument/2006/relationships/hyperlink" Target="https://www.transfermarkt.pl/uefa-champions-league/startseite/pokalwettbewerb/CL" TargetMode="External"/><Relationship Id="rId999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1100" Type="http://schemas.openxmlformats.org/officeDocument/2006/relationships/hyperlink" Target="https://www.transfermarkt.pl/spielbericht/index/spielbericht/3413118" TargetMode="External"/><Relationship Id="rId1184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44" Type="http://schemas.openxmlformats.org/officeDocument/2006/relationships/hyperlink" Target="https://www.transfermarkt.pl/manchester-city/spielplan/verein/281/saison_id/2014" TargetMode="External"/><Relationship Id="rId554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761" Type="http://schemas.openxmlformats.org/officeDocument/2006/relationships/hyperlink" Target="https://www.transfermarkt.pl/bundesliga/spieltag/wettbewerb/L1/saison_id/2018/spieltag/28" TargetMode="External"/><Relationship Id="rId859" Type="http://schemas.openxmlformats.org/officeDocument/2006/relationships/hyperlink" Target="https://www.transfermarkt.pl/bundesliga/startseite/wettbewerb/L1" TargetMode="External"/><Relationship Id="rId193" Type="http://schemas.openxmlformats.org/officeDocument/2006/relationships/hyperlink" Target="https://www.transfermarkt.pl/uefa-champions-league/startseite/pokalwettbewerb/CL" TargetMode="External"/><Relationship Id="rId207" Type="http://schemas.openxmlformats.org/officeDocument/2006/relationships/hyperlink" Target="https://www.transfermarkt.pl/bundesliga/spieltag/wettbewerb/L1/saison_id/2015/spieltag/16" TargetMode="External"/><Relationship Id="rId414" Type="http://schemas.openxmlformats.org/officeDocument/2006/relationships/hyperlink" Target="https://www.transfermarkt.pl/bundesliga/spieltag/wettbewerb/L1/saison_id/2016/spieltag/26" TargetMode="External"/><Relationship Id="rId498" Type="http://schemas.openxmlformats.org/officeDocument/2006/relationships/hyperlink" Target="https://www.transfermarkt.pl/spielbericht/index/spielbericht/2871809" TargetMode="External"/><Relationship Id="rId621" Type="http://schemas.openxmlformats.org/officeDocument/2006/relationships/hyperlink" Target="https://www.transfermarkt.pl/eintracht-frankfurt/spielplan/verein/24/saison_id/2017" TargetMode="External"/><Relationship Id="rId1044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260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719" Type="http://schemas.openxmlformats.org/officeDocument/2006/relationships/hyperlink" Target="https://www.transfermarkt.pl/vfb-stuttgart/spielplan/verein/79/saison_id/2018" TargetMode="External"/><Relationship Id="rId926" Type="http://schemas.openxmlformats.org/officeDocument/2006/relationships/hyperlink" Target="https://www.transfermarkt.pl/thomas-muller/profil/spieler/58358" TargetMode="External"/><Relationship Id="rId1111" Type="http://schemas.openxmlformats.org/officeDocument/2006/relationships/hyperlink" Target="https://www.transfermarkt.pl/spielbericht/index/spielbericht/3413160" TargetMode="External"/><Relationship Id="rId55" Type="http://schemas.openxmlformats.org/officeDocument/2006/relationships/hyperlink" Target="https://www.transfermarkt.pl/bundesliga/spieltag/wettbewerb/L1/saison_id/2014/spieltag/21" TargetMode="External"/><Relationship Id="rId120" Type="http://schemas.openxmlformats.org/officeDocument/2006/relationships/hyperlink" Target="https://www.transfermarkt.pl/1-fsv-mainz-05/spielplan/verein/39/saison_id/2014" TargetMode="External"/><Relationship Id="rId358" Type="http://schemas.openxmlformats.org/officeDocument/2006/relationships/hyperlink" Target="https://www.transfermarkt.pl/bundesliga/startseite/wettbewerb/L1" TargetMode="External"/><Relationship Id="rId565" Type="http://schemas.openxmlformats.org/officeDocument/2006/relationships/hyperlink" Target="https://www.transfermarkt.pl/spielbericht/index/spielbericht/2871673" TargetMode="External"/><Relationship Id="rId772" Type="http://schemas.openxmlformats.org/officeDocument/2006/relationships/hyperlink" Target="https://www.transfermarkt.pl/bundesliga/startseite/wettbewerb/L1" TargetMode="External"/><Relationship Id="rId1195" Type="http://schemas.openxmlformats.org/officeDocument/2006/relationships/hyperlink" Target="https://www.transfermarkt.pl/spielbericht/index/spielbericht/3412895" TargetMode="External"/><Relationship Id="rId218" Type="http://schemas.openxmlformats.org/officeDocument/2006/relationships/hyperlink" Target="https://www.transfermarkt.pl/bundesliga/startseite/wettbewerb/L1" TargetMode="External"/><Relationship Id="rId425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632" Type="http://schemas.openxmlformats.org/officeDocument/2006/relationships/hyperlink" Target="https://www.transfermarkt.pl/thomas-muller/profil/spieler/58358" TargetMode="External"/><Relationship Id="rId1055" Type="http://schemas.openxmlformats.org/officeDocument/2006/relationships/hyperlink" Target="https://www.transfermarkt.pl/bundesliga/spieltag/wettbewerb/L1/saison_id/2020/spieltag/7" TargetMode="External"/><Relationship Id="rId271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937" Type="http://schemas.openxmlformats.org/officeDocument/2006/relationships/hyperlink" Target="https://www.transfermarkt.pl/spielbericht/index/spielbericht/3203631" TargetMode="External"/><Relationship Id="rId1122" Type="http://schemas.openxmlformats.org/officeDocument/2006/relationships/hyperlink" Target="https://www.transfermarkt.pl/spielbericht/index/spielbericht/3413162" TargetMode="External"/><Relationship Id="rId66" Type="http://schemas.openxmlformats.org/officeDocument/2006/relationships/hyperlink" Target="https://www.transfermarkt.pl/franck-ribery/profil/spieler/22068" TargetMode="External"/><Relationship Id="rId131" Type="http://schemas.openxmlformats.org/officeDocument/2006/relationships/hyperlink" Target="https://www.transfermarkt.pl/spielbericht/index/spielbericht/2581147" TargetMode="External"/><Relationship Id="rId369" Type="http://schemas.openxmlformats.org/officeDocument/2006/relationships/hyperlink" Target="https://www.transfermarkt.pl/franck-ribery/profil/spieler/22068" TargetMode="External"/><Relationship Id="rId576" Type="http://schemas.openxmlformats.org/officeDocument/2006/relationships/hyperlink" Target="https://www.transfermarkt.pl/spielbericht/index/spielbericht/2982000" TargetMode="External"/><Relationship Id="rId783" Type="http://schemas.openxmlformats.org/officeDocument/2006/relationships/hyperlink" Target="https://www.transfermarkt.pl/david-alaba/profil/spieler/59016" TargetMode="External"/><Relationship Id="rId990" Type="http://schemas.openxmlformats.org/officeDocument/2006/relationships/hyperlink" Target="https://www.transfermarkt.pl/bundesliga/startseite/wettbewerb/L1" TargetMode="External"/><Relationship Id="rId229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436" Type="http://schemas.openxmlformats.org/officeDocument/2006/relationships/hyperlink" Target="https://www.transfermarkt.pl/thomas-muller/profil/spieler/58358" TargetMode="External"/><Relationship Id="rId643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1066" Type="http://schemas.openxmlformats.org/officeDocument/2006/relationships/hyperlink" Target="https://www.transfermarkt.pl/bundesliga/spieltag/wettbewerb/L1/saison_id/2020/spieltag/9" TargetMode="External"/><Relationship Id="rId850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948" Type="http://schemas.openxmlformats.org/officeDocument/2006/relationships/hyperlink" Target="https://www.transfermarkt.pl/bundesliga/spieltag/wettbewerb/L1/saison_id/2019/spieltag/26" TargetMode="External"/><Relationship Id="rId1133" Type="http://schemas.openxmlformats.org/officeDocument/2006/relationships/hyperlink" Target="https://www.transfermarkt.pl/arminia-bielefeld/spielplan/verein/10/saison_id/2020" TargetMode="External"/><Relationship Id="rId77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282" Type="http://schemas.openxmlformats.org/officeDocument/2006/relationships/hyperlink" Target="https://www.transfermarkt.pl/fc-ingolstadt-04/spielplan/verein/4795/saison_id/2015" TargetMode="External"/><Relationship Id="rId503" Type="http://schemas.openxmlformats.org/officeDocument/2006/relationships/hyperlink" Target="https://www.transfermarkt.pl/rasenballsport-leipzig/spielplan/verein/23826/saison_id/2017" TargetMode="External"/><Relationship Id="rId587" Type="http://schemas.openxmlformats.org/officeDocument/2006/relationships/hyperlink" Target="https://www.transfermarkt.pl/bundesliga/startseite/wettbewerb/L1" TargetMode="External"/><Relationship Id="rId710" Type="http://schemas.openxmlformats.org/officeDocument/2006/relationships/hyperlink" Target="https://www.transfermarkt.pl/joshua-kimmich/profil/spieler/161056" TargetMode="External"/><Relationship Id="rId808" Type="http://schemas.openxmlformats.org/officeDocument/2006/relationships/hyperlink" Target="https://www.transfermarkt.pl/thomas-muller/profil/spieler/58358" TargetMode="External"/><Relationship Id="rId8" Type="http://schemas.openxmlformats.org/officeDocument/2006/relationships/hyperlink" Target="https://www.transfermarkt.pl/bundesliga/spieltag/wettbewerb/L1/saison_id/2014/spieltag/5" TargetMode="External"/><Relationship Id="rId142" Type="http://schemas.openxmlformats.org/officeDocument/2006/relationships/hyperlink" Target="https://www.transfermarkt.pl/spielbericht/index/spielbericht/2581192" TargetMode="External"/><Relationship Id="rId447" Type="http://schemas.openxmlformats.org/officeDocument/2006/relationships/hyperlink" Target="https://www.transfermarkt.pl/spielbericht/index/spielbericht/2862155" TargetMode="External"/><Relationship Id="rId794" Type="http://schemas.openxmlformats.org/officeDocument/2006/relationships/hyperlink" Target="https://www.transfermarkt.pl/spielbericht/index/spielbericht/3203424" TargetMode="External"/><Relationship Id="rId1077" Type="http://schemas.openxmlformats.org/officeDocument/2006/relationships/hyperlink" Target="https://www.transfermarkt.pl/bundesliga/startseite/wettbewerb/L1" TargetMode="External"/><Relationship Id="rId654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861" Type="http://schemas.openxmlformats.org/officeDocument/2006/relationships/hyperlink" Target="https://www.transfermarkt.pl/1-fc-union-berlin/spielplan/verein/89/saison_id/2019" TargetMode="External"/><Relationship Id="rId959" Type="http://schemas.openxmlformats.org/officeDocument/2006/relationships/hyperlink" Target="https://www.transfermarkt.pl/bundesliga/spieltag/wettbewerb/L1/saison_id/2019/spieltag/29" TargetMode="External"/><Relationship Id="rId293" Type="http://schemas.openxmlformats.org/officeDocument/2006/relationships/hyperlink" Target="https://www.transfermarkt.pl/fc-carl-zeiss-jena/spielplan/verein/113/saison_id/2016" TargetMode="External"/><Relationship Id="rId307" Type="http://schemas.openxmlformats.org/officeDocument/2006/relationships/hyperlink" Target="https://www.transfermarkt.pl/fc-schalke-04/spielplan/verein/33/saison_id/2016" TargetMode="External"/><Relationship Id="rId514" Type="http://schemas.openxmlformats.org/officeDocument/2006/relationships/hyperlink" Target="https://www.transfermarkt.pl/bundesliga/spieltag/wettbewerb/L1/saison_id/2017/spieltag/12" TargetMode="External"/><Relationship Id="rId721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1144" Type="http://schemas.openxmlformats.org/officeDocument/2006/relationships/hyperlink" Target="https://www.transfermarkt.pl/liga-mistrzow/spieltag/pokalwettbewerb/CL/saison_id/2020/gruppe/AFH" TargetMode="External"/><Relationship Id="rId88" Type="http://schemas.openxmlformats.org/officeDocument/2006/relationships/hyperlink" Target="https://www.transfermarkt.pl/borussia-dortmund/spielplan/verein/16/saison_id/2014" TargetMode="External"/><Relationship Id="rId153" Type="http://schemas.openxmlformats.org/officeDocument/2006/relationships/hyperlink" Target="https://www.transfermarkt.pl/bundesliga/startseite/wettbewerb/L1" TargetMode="External"/><Relationship Id="rId360" Type="http://schemas.openxmlformats.org/officeDocument/2006/relationships/hyperlink" Target="https://www.transfermarkt.pl/rasenballsport-leipzig/spielplan/verein/23826/saison_id/2016" TargetMode="External"/><Relationship Id="rId598" Type="http://schemas.openxmlformats.org/officeDocument/2006/relationships/hyperlink" Target="https://www.transfermarkt.pl/spielbericht/index/spielbericht/2872061" TargetMode="External"/><Relationship Id="rId819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1004" Type="http://schemas.openxmlformats.org/officeDocument/2006/relationships/hyperlink" Target="https://www.transfermarkt.pl/fc-chelsea/spielplan/verein/631/saison_id/2019" TargetMode="External"/><Relationship Id="rId220" Type="http://schemas.openxmlformats.org/officeDocument/2006/relationships/hyperlink" Target="https://www.transfermarkt.pl/tsg-1899-hoffenheim/spielplan/verein/533/saison_id/2015" TargetMode="External"/><Relationship Id="rId458" Type="http://schemas.openxmlformats.org/officeDocument/2006/relationships/hyperlink" Target="https://www.transfermarkt.pl/bayer-04-leverkusen/spielplan/verein/15/saison_id/2017" TargetMode="External"/><Relationship Id="rId665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872" Type="http://schemas.openxmlformats.org/officeDocument/2006/relationships/hyperlink" Target="https://www.transfermarkt.pl/olympiakos-piraus/spielplan/verein/683/saison_id/2019" TargetMode="External"/><Relationship Id="rId1088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15" Type="http://schemas.openxmlformats.org/officeDocument/2006/relationships/hyperlink" Target="https://www.transfermarkt.pl/hannover-96/spielplan/verein/42/saison_id/2014" TargetMode="External"/><Relationship Id="rId318" Type="http://schemas.openxmlformats.org/officeDocument/2006/relationships/hyperlink" Target="https://www.transfermarkt.pl/fc-ingolstadt-04/spielplan/verein/4795/saison_id/2016" TargetMode="External"/><Relationship Id="rId525" Type="http://schemas.openxmlformats.org/officeDocument/2006/relationships/hyperlink" Target="https://www.transfermarkt.pl/corentin-tolisso/profil/spieler/190393" TargetMode="External"/><Relationship Id="rId732" Type="http://schemas.openxmlformats.org/officeDocument/2006/relationships/hyperlink" Target="https://www.transfermarkt.pl/spielbericht/index/spielbericht/3058634" TargetMode="External"/><Relationship Id="rId1155" Type="http://schemas.openxmlformats.org/officeDocument/2006/relationships/hyperlink" Target="https://www.transfermarkt.pl/bundesliga/startseite/wettbewerb/L1" TargetMode="External"/><Relationship Id="rId99" Type="http://schemas.openxmlformats.org/officeDocument/2006/relationships/hyperlink" Target="https://www.transfermarkt.pl/uefa-champions-league/startseite/pokalwettbewerb/CL" TargetMode="External"/><Relationship Id="rId164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371" Type="http://schemas.openxmlformats.org/officeDocument/2006/relationships/hyperlink" Target="https://www.transfermarkt.pl/bundesliga/spieltag/wettbewerb/L1/saison_id/2016/spieltag/19" TargetMode="External"/><Relationship Id="rId1015" Type="http://schemas.openxmlformats.org/officeDocument/2006/relationships/hyperlink" Target="https://www.transfermarkt.pl/liga-mistrzow/spieltag/pokalwettbewerb/CL/saison_id/2019/gruppe/HF" TargetMode="External"/><Relationship Id="rId469" Type="http://schemas.openxmlformats.org/officeDocument/2006/relationships/hyperlink" Target="https://www.transfermarkt.pl/rsc-anderlecht/spielplan/verein/58/saison_id/2017" TargetMode="External"/><Relationship Id="rId676" Type="http://schemas.openxmlformats.org/officeDocument/2006/relationships/hyperlink" Target="https://www.transfermarkt.pl/spielbericht/index/spielbericht/3098019" TargetMode="External"/><Relationship Id="rId883" Type="http://schemas.openxmlformats.org/officeDocument/2006/relationships/hyperlink" Target="https://www.transfermarkt.pl/uefa-champions-league/startseite/pokalwettbewerb/CL" TargetMode="External"/><Relationship Id="rId1099" Type="http://schemas.openxmlformats.org/officeDocument/2006/relationships/hyperlink" Target="https://www.transfermarkt.pl/borussia-monchengladbach/spielplan/verein/18/saison_id/2020" TargetMode="External"/><Relationship Id="rId26" Type="http://schemas.openxmlformats.org/officeDocument/2006/relationships/hyperlink" Target="https://www.transfermarkt.pl/dfb-pokal/startseite/pokalwettbewerb/DFB" TargetMode="External"/><Relationship Id="rId231" Type="http://schemas.openxmlformats.org/officeDocument/2006/relationships/hyperlink" Target="https://www.transfermarkt.pl/arjen-robben/profil/spieler/4360" TargetMode="External"/><Relationship Id="rId329" Type="http://schemas.openxmlformats.org/officeDocument/2006/relationships/hyperlink" Target="https://www.transfermarkt.pl/bundesliga/spieltag/wettbewerb/L1/saison_id/2016/spieltag/9" TargetMode="External"/><Relationship Id="rId536" Type="http://schemas.openxmlformats.org/officeDocument/2006/relationships/hyperlink" Target="https://www.transfermarkt.pl/kingsley-coman/profil/spieler/243714" TargetMode="External"/><Relationship Id="rId1166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175" Type="http://schemas.openxmlformats.org/officeDocument/2006/relationships/hyperlink" Target="https://www.transfermarkt.pl/bundesliga/startseite/wettbewerb/L1" TargetMode="External"/><Relationship Id="rId743" Type="http://schemas.openxmlformats.org/officeDocument/2006/relationships/hyperlink" Target="https://www.transfermarkt.pl/bundesliga/spieltag/wettbewerb/L1/saison_id/2018/spieltag/26" TargetMode="External"/><Relationship Id="rId950" Type="http://schemas.openxmlformats.org/officeDocument/2006/relationships/hyperlink" Target="https://www.transfermarkt.pl/spielbericht/index/spielbericht/3203666" TargetMode="External"/><Relationship Id="rId1026" Type="http://schemas.openxmlformats.org/officeDocument/2006/relationships/hyperlink" Target="https://www.transfermarkt.pl/bundesliga/spieltag/wettbewerb/L1/saison_id/2020/spieltag/3" TargetMode="External"/><Relationship Id="rId382" Type="http://schemas.openxmlformats.org/officeDocument/2006/relationships/hyperlink" Target="https://www.transfermarkt.pl/bundesliga/startseite/wettbewerb/L1" TargetMode="External"/><Relationship Id="rId603" Type="http://schemas.openxmlformats.org/officeDocument/2006/relationships/hyperlink" Target="https://www.transfermarkt.pl/spielbericht/index/spielbericht/3002964" TargetMode="External"/><Relationship Id="rId687" Type="http://schemas.openxmlformats.org/officeDocument/2006/relationships/hyperlink" Target="https://www.transfermarkt.pl/benfica-lissabon/spielplan/verein/294/saison_id/2018" TargetMode="External"/><Relationship Id="rId810" Type="http://schemas.openxmlformats.org/officeDocument/2006/relationships/hyperlink" Target="https://www.transfermarkt.pl/bundesliga/spieltag/wettbewerb/L1/saison_id/2019/spieltag/4" TargetMode="External"/><Relationship Id="rId908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242" Type="http://schemas.openxmlformats.org/officeDocument/2006/relationships/hyperlink" Target="https://www.transfermarkt.pl/spielbericht/index/spielbericht/2581852" TargetMode="External"/><Relationship Id="rId894" Type="http://schemas.openxmlformats.org/officeDocument/2006/relationships/hyperlink" Target="https://www.transfermarkt.pl/spielbericht/index/spielbericht/3203559" TargetMode="External"/><Relationship Id="rId1177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37" Type="http://schemas.openxmlformats.org/officeDocument/2006/relationships/hyperlink" Target="https://www.transfermarkt.pl/bundesliga/spieltag/wettbewerb/L1/saison_id/2014/spieltag/12" TargetMode="External"/><Relationship Id="rId102" Type="http://schemas.openxmlformats.org/officeDocument/2006/relationships/hyperlink" Target="https://www.transfermarkt.pl/spielbericht/index/spielbericht/2547382" TargetMode="External"/><Relationship Id="rId547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754" Type="http://schemas.openxmlformats.org/officeDocument/2006/relationships/hyperlink" Target="https://www.transfermarkt.pl/dfb-pokal/startseite/pokalwettbewerb/DFB" TargetMode="External"/><Relationship Id="rId961" Type="http://schemas.openxmlformats.org/officeDocument/2006/relationships/hyperlink" Target="https://www.transfermarkt.pl/spielbericht/index/spielbericht/3203685" TargetMode="External"/><Relationship Id="rId90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186" Type="http://schemas.openxmlformats.org/officeDocument/2006/relationships/hyperlink" Target="https://www.transfermarkt.pl/thiago/profil/spieler/60444" TargetMode="External"/><Relationship Id="rId393" Type="http://schemas.openxmlformats.org/officeDocument/2006/relationships/hyperlink" Target="https://www.transfermarkt.pl/arjen-robben/profil/spieler/4360" TargetMode="External"/><Relationship Id="rId407" Type="http://schemas.openxmlformats.org/officeDocument/2006/relationships/hyperlink" Target="https://www.transfermarkt.pl/bundesliga/spieltag/wettbewerb/L1/saison_id/2016/spieltag/24" TargetMode="External"/><Relationship Id="rId614" Type="http://schemas.openxmlformats.org/officeDocument/2006/relationships/hyperlink" Target="https://www.transfermarkt.pl/bundesliga/spieltag/wettbewerb/L1/saison_id/2017/spieltag/33" TargetMode="External"/><Relationship Id="rId821" Type="http://schemas.openxmlformats.org/officeDocument/2006/relationships/hyperlink" Target="https://www.transfermarkt.pl/bundesliga/spieltag/wettbewerb/L1/saison_id/2019/spieltag/5" TargetMode="External"/><Relationship Id="rId1037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253" Type="http://schemas.openxmlformats.org/officeDocument/2006/relationships/hyperlink" Target="https://www.transfermarkt.pl/sv-werder-bremen/spielplan/verein/86/saison_id/2015" TargetMode="External"/><Relationship Id="rId460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698" Type="http://schemas.openxmlformats.org/officeDocument/2006/relationships/hyperlink" Target="https://www.transfermarkt.pl/leon-goretzka/profil/spieler/153084" TargetMode="External"/><Relationship Id="rId919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1090" Type="http://schemas.openxmlformats.org/officeDocument/2006/relationships/hyperlink" Target="https://www.transfermarkt.pl/joshua-kimmich/profil/spieler/161056" TargetMode="External"/><Relationship Id="rId1104" Type="http://schemas.openxmlformats.org/officeDocument/2006/relationships/hyperlink" Target="https://www.transfermarkt.pl/sc-freiburg/spielplan/verein/60/saison_id/2020" TargetMode="External"/><Relationship Id="rId48" Type="http://schemas.openxmlformats.org/officeDocument/2006/relationships/hyperlink" Target="https://www.transfermarkt.pl/bundesliga/startseite/wettbewerb/L1" TargetMode="External"/><Relationship Id="rId113" Type="http://schemas.openxmlformats.org/officeDocument/2006/relationships/hyperlink" Target="https://www.transfermarkt.pl/liga-mistrzow/spieltag/pokalwettbewerb/CL/saison_id/2014/gruppe/HFR" TargetMode="External"/><Relationship Id="rId320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558" Type="http://schemas.openxmlformats.org/officeDocument/2006/relationships/hyperlink" Target="https://www.transfermarkt.pl/sc-paderborn-07/spielplan/verein/127/saison_id/2017" TargetMode="External"/><Relationship Id="rId765" Type="http://schemas.openxmlformats.org/officeDocument/2006/relationships/hyperlink" Target="https://www.transfermarkt.pl/serge-gnabry/profil/spieler/159471" TargetMode="External"/><Relationship Id="rId972" Type="http://schemas.openxmlformats.org/officeDocument/2006/relationships/hyperlink" Target="https://www.transfermarkt.pl/dfb-pokal/spieltag/pokalwettbewerb/DFB/saison_id/2019/gruppe/HF" TargetMode="External"/><Relationship Id="rId1188" Type="http://schemas.openxmlformats.org/officeDocument/2006/relationships/hyperlink" Target="https://www.transfermarkt.pl/spielbericht/index/spielbericht/3412910" TargetMode="External"/><Relationship Id="rId197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418" Type="http://schemas.openxmlformats.org/officeDocument/2006/relationships/hyperlink" Target="https://www.transfermarkt.pl/thiago/profil/spieler/60444" TargetMode="External"/><Relationship Id="rId625" Type="http://schemas.openxmlformats.org/officeDocument/2006/relationships/hyperlink" Target="https://www.transfermarkt.pl/dfl-supercup/startseite/pokalwettbewerb/DFL" TargetMode="External"/><Relationship Id="rId832" Type="http://schemas.openxmlformats.org/officeDocument/2006/relationships/hyperlink" Target="https://www.transfermarkt.pl/niklas-sule/profil/spieler/166601" TargetMode="External"/><Relationship Id="rId1048" Type="http://schemas.openxmlformats.org/officeDocument/2006/relationships/hyperlink" Target="https://www.transfermarkt.pl/uefa-champions-league/startseite/pokalwettbewerb/CL" TargetMode="External"/><Relationship Id="rId264" Type="http://schemas.openxmlformats.org/officeDocument/2006/relationships/hyperlink" Target="https://www.transfermarkt.pl/1-fc-koln/spielplan/verein/3/saison_id/2015" TargetMode="External"/><Relationship Id="rId471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1115" Type="http://schemas.openxmlformats.org/officeDocument/2006/relationships/hyperlink" Target="https://www.transfermarkt.pl/fc-schalke-04/spielplan/verein/33/saison_id/2020" TargetMode="External"/><Relationship Id="rId59" Type="http://schemas.openxmlformats.org/officeDocument/2006/relationships/hyperlink" Target="https://www.transfermarkt.pl/thomas-muller/profil/spieler/58358" TargetMode="External"/><Relationship Id="rId124" Type="http://schemas.openxmlformats.org/officeDocument/2006/relationships/hyperlink" Target="https://www.transfermarkt.pl/dfb-pokal/spieltag/pokalwettbewerb/DFB/saison_id/2015/gruppe/1R" TargetMode="External"/><Relationship Id="rId569" Type="http://schemas.openxmlformats.org/officeDocument/2006/relationships/hyperlink" Target="https://www.transfermarkt.pl/bundesliga/spieltag/wettbewerb/L1/saison_id/2017/spieltag/23" TargetMode="External"/><Relationship Id="rId776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983" Type="http://schemas.openxmlformats.org/officeDocument/2006/relationships/hyperlink" Target="https://www.transfermarkt.pl/bundesliga/startseite/wettbewerb/L1" TargetMode="External"/><Relationship Id="rId331" Type="http://schemas.openxmlformats.org/officeDocument/2006/relationships/hyperlink" Target="https://www.transfermarkt.pl/spielbericht/index/spielbericht/2704309" TargetMode="External"/><Relationship Id="rId429" Type="http://schemas.openxmlformats.org/officeDocument/2006/relationships/hyperlink" Target="https://www.transfermarkt.pl/spielbericht/index/spielbericht/2840941" TargetMode="External"/><Relationship Id="rId636" Type="http://schemas.openxmlformats.org/officeDocument/2006/relationships/hyperlink" Target="https://www.transfermarkt.pl/spielbericht/index/spielbericht/3048430" TargetMode="External"/><Relationship Id="rId1059" Type="http://schemas.openxmlformats.org/officeDocument/2006/relationships/hyperlink" Target="https://www.transfermarkt.pl/lucas-hernandez/profil/spieler/281963" TargetMode="External"/><Relationship Id="rId843" Type="http://schemas.openxmlformats.org/officeDocument/2006/relationships/hyperlink" Target="https://www.transfermarkt.pl/spielbericht/index/spielbericht/3203487" TargetMode="External"/><Relationship Id="rId1126" Type="http://schemas.openxmlformats.org/officeDocument/2006/relationships/hyperlink" Target="https://www.transfermarkt.pl/el-ahly-kairo/spielplan/verein/7/saison_id/2020" TargetMode="External"/><Relationship Id="rId275" Type="http://schemas.openxmlformats.org/officeDocument/2006/relationships/hyperlink" Target="https://www.transfermarkt.pl/liga-mistrzow/spieltag/pokalwettbewerb/CL/saison_id/2015/gruppe/HFR" TargetMode="External"/><Relationship Id="rId482" Type="http://schemas.openxmlformats.org/officeDocument/2006/relationships/hyperlink" Target="https://www.transfermarkt.pl/spielbericht/index/spielbericht/2871695" TargetMode="External"/><Relationship Id="rId703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910" Type="http://schemas.openxmlformats.org/officeDocument/2006/relationships/hyperlink" Target="https://www.transfermarkt.pl/bundesliga/spieltag/wettbewerb/L1/saison_id/2019/spieltag/19" TargetMode="External"/><Relationship Id="rId135" Type="http://schemas.openxmlformats.org/officeDocument/2006/relationships/hyperlink" Target="https://www.transfermarkt.pl/tsg-1899-hoffenheim/spielplan/verein/533/saison_id/2015" TargetMode="External"/><Relationship Id="rId342" Type="http://schemas.openxmlformats.org/officeDocument/2006/relationships/hyperlink" Target="https://www.transfermarkt.pl/bundesliga/spieltag/wettbewerb/L1/saison_id/2016/spieltag/13" TargetMode="External"/><Relationship Id="rId787" Type="http://schemas.openxmlformats.org/officeDocument/2006/relationships/hyperlink" Target="https://www.transfermarkt.pl/fc-energie-cottbus/spielplan/verein/25/saison_id/2019" TargetMode="External"/><Relationship Id="rId994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202" Type="http://schemas.openxmlformats.org/officeDocument/2006/relationships/hyperlink" Target="https://www.transfermarkt.pl/spielbericht/index/spielbericht/2618636" TargetMode="External"/><Relationship Id="rId647" Type="http://schemas.openxmlformats.org/officeDocument/2006/relationships/hyperlink" Target="https://www.transfermarkt.pl/spielbericht/index/spielbericht/3058428" TargetMode="External"/><Relationship Id="rId854" Type="http://schemas.openxmlformats.org/officeDocument/2006/relationships/hyperlink" Target="https://www.transfermarkt.pl/olympiakos-piraus/spielplan/verein/683/saison_id/2019" TargetMode="External"/><Relationship Id="rId286" Type="http://schemas.openxmlformats.org/officeDocument/2006/relationships/hyperlink" Target="https://www.transfermarkt.pl/bundesliga/startseite/wettbewerb/L1" TargetMode="External"/><Relationship Id="rId493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507" Type="http://schemas.openxmlformats.org/officeDocument/2006/relationships/hyperlink" Target="https://www.transfermarkt.pl/bundesliga/startseite/wettbewerb/L1" TargetMode="External"/><Relationship Id="rId714" Type="http://schemas.openxmlformats.org/officeDocument/2006/relationships/hyperlink" Target="https://www.transfermarkt.pl/spielbericht/index/spielbericht/3058569" TargetMode="External"/><Relationship Id="rId921" Type="http://schemas.openxmlformats.org/officeDocument/2006/relationships/hyperlink" Target="https://www.transfermarkt.pl/dfb-pokal/startseite/pokalwettbewerb/DFB" TargetMode="External"/><Relationship Id="rId1137" Type="http://schemas.openxmlformats.org/officeDocument/2006/relationships/hyperlink" Target="https://www.transfermarkt.pl/bundesliga/startseite/wettbewerb/L1" TargetMode="External"/><Relationship Id="rId50" Type="http://schemas.openxmlformats.org/officeDocument/2006/relationships/hyperlink" Target="https://www.transfermarkt.pl/fc-augsburg/spielplan/verein/167/saison_id/2014" TargetMode="External"/><Relationship Id="rId146" Type="http://schemas.openxmlformats.org/officeDocument/2006/relationships/hyperlink" Target="https://www.transfermarkt.pl/bundesliga/spieltag/wettbewerb/L1/saison_id/2015/spieltag/6" TargetMode="External"/><Relationship Id="rId353" Type="http://schemas.openxmlformats.org/officeDocument/2006/relationships/hyperlink" Target="https://www.transfermarkt.pl/bundesliga/spieltag/wettbewerb/L1/saison_id/2016/spieltag/14" TargetMode="External"/><Relationship Id="rId560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798" Type="http://schemas.openxmlformats.org/officeDocument/2006/relationships/hyperlink" Target="https://www.transfermarkt.pl/bundesliga/spieltag/wettbewerb/L1/saison_id/2019/spieltag/2" TargetMode="External"/><Relationship Id="rId1190" Type="http://schemas.openxmlformats.org/officeDocument/2006/relationships/hyperlink" Target="https://www.transfermarkt.pl/david-alaba/profil/spieler/59016" TargetMode="External"/><Relationship Id="rId213" Type="http://schemas.openxmlformats.org/officeDocument/2006/relationships/hyperlink" Target="https://www.transfermarkt.pl/bundesliga/spieltag/wettbewerb/L1/saison_id/2015/spieltag/18" TargetMode="External"/><Relationship Id="rId420" Type="http://schemas.openxmlformats.org/officeDocument/2006/relationships/hyperlink" Target="https://www.transfermarkt.pl/thomas-muller/profil/spieler/58358" TargetMode="External"/><Relationship Id="rId658" Type="http://schemas.openxmlformats.org/officeDocument/2006/relationships/hyperlink" Target="https://www.transfermarkt.pl/fc-schalke-04/spielplan/verein/33/saison_id/2018" TargetMode="External"/><Relationship Id="rId865" Type="http://schemas.openxmlformats.org/officeDocument/2006/relationships/hyperlink" Target="https://www.transfermarkt.pl/bundesliga/spieltag/wettbewerb/L1/saison_id/2019/spieltag/10" TargetMode="External"/><Relationship Id="rId1050" Type="http://schemas.openxmlformats.org/officeDocument/2006/relationships/hyperlink" Target="https://www.transfermarkt.pl/red-bull-salzburg/spielplan/verein/409/saison_id/2020" TargetMode="External"/><Relationship Id="rId297" Type="http://schemas.openxmlformats.org/officeDocument/2006/relationships/hyperlink" Target="https://www.transfermarkt.pl/franck-ribery/profil/spieler/22068" TargetMode="External"/><Relationship Id="rId518" Type="http://schemas.openxmlformats.org/officeDocument/2006/relationships/hyperlink" Target="https://www.transfermarkt.pl/arturo-vidal/profil/spieler/37666" TargetMode="External"/><Relationship Id="rId725" Type="http://schemas.openxmlformats.org/officeDocument/2006/relationships/hyperlink" Target="https://www.transfermarkt.pl/fc-schalke-04/spielplan/verein/33/saison_id/2018" TargetMode="External"/><Relationship Id="rId932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1148" Type="http://schemas.openxmlformats.org/officeDocument/2006/relationships/hyperlink" Target="https://www.transfermarkt.pl/bundesliga/startseite/wettbewerb/L1" TargetMode="External"/><Relationship Id="rId157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364" Type="http://schemas.openxmlformats.org/officeDocument/2006/relationships/hyperlink" Target="https://www.transfermarkt.pl/bundesliga/spieltag/wettbewerb/L1/saison_id/2016/spieltag/17" TargetMode="External"/><Relationship Id="rId1008" Type="http://schemas.openxmlformats.org/officeDocument/2006/relationships/hyperlink" Target="https://www.transfermarkt.pl/uefa-champions-league/startseite/pokalwettbewerb/CL" TargetMode="External"/><Relationship Id="rId61" Type="http://schemas.openxmlformats.org/officeDocument/2006/relationships/hyperlink" Target="https://www.transfermarkt.pl/bundesliga/spieltag/wettbewerb/L1/saison_id/2014/spieltag/22" TargetMode="External"/><Relationship Id="rId571" Type="http://schemas.openxmlformats.org/officeDocument/2006/relationships/hyperlink" Target="https://www.transfermarkt.pl/spielbericht/index/spielbericht/2871726" TargetMode="External"/><Relationship Id="rId669" Type="http://schemas.openxmlformats.org/officeDocument/2006/relationships/hyperlink" Target="https://www.transfermarkt.pl/aek-athen/spielplan/verein/2441/saison_id/2018" TargetMode="External"/><Relationship Id="rId876" Type="http://schemas.openxmlformats.org/officeDocument/2006/relationships/hyperlink" Target="https://www.transfermarkt.pl/bundesliga/startseite/wettbewerb/L1" TargetMode="External"/><Relationship Id="rId19" Type="http://schemas.openxmlformats.org/officeDocument/2006/relationships/hyperlink" Target="https://www.transfermarkt.pl/xherdan-shaqiri/profil/spieler/86792" TargetMode="External"/><Relationship Id="rId224" Type="http://schemas.openxmlformats.org/officeDocument/2006/relationships/hyperlink" Target="https://www.transfermarkt.pl/philipp-lahm/profil/spieler/2219" TargetMode="External"/><Relationship Id="rId431" Type="http://schemas.openxmlformats.org/officeDocument/2006/relationships/hyperlink" Target="https://www.transfermarkt.pl/bundesliga/startseite/wettbewerb/L1" TargetMode="External"/><Relationship Id="rId529" Type="http://schemas.openxmlformats.org/officeDocument/2006/relationships/hyperlink" Target="https://www.transfermarkt.pl/spielbericht/index/spielbericht/2871980" TargetMode="External"/><Relationship Id="rId736" Type="http://schemas.openxmlformats.org/officeDocument/2006/relationships/hyperlink" Target="https://www.transfermarkt.pl/bundesliga/spieltag/wettbewerb/L1/saison_id/2018/spieltag/25" TargetMode="External"/><Relationship Id="rId1061" Type="http://schemas.openxmlformats.org/officeDocument/2006/relationships/hyperlink" Target="https://www.transfermarkt.pl/liga-mistrzow/spieltag/pokalwettbewerb/CL/saison_id/2020/gruppe/A" TargetMode="External"/><Relationship Id="rId1159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168" Type="http://schemas.openxmlformats.org/officeDocument/2006/relationships/hyperlink" Target="https://www.transfermarkt.pl/bundesliga/startseite/wettbewerb/L1" TargetMode="External"/><Relationship Id="rId943" Type="http://schemas.openxmlformats.org/officeDocument/2006/relationships/hyperlink" Target="https://www.transfermarkt.pl/fc-chelsea/spielplan/verein/631/saison_id/2019" TargetMode="External"/><Relationship Id="rId1019" Type="http://schemas.openxmlformats.org/officeDocument/2006/relationships/hyperlink" Target="https://www.transfermarkt.pl/joshua-kimmich/profil/spieler/161056" TargetMode="External"/><Relationship Id="rId72" Type="http://schemas.openxmlformats.org/officeDocument/2006/relationships/hyperlink" Target="https://www.transfermarkt.pl/arjen-robben/profil/spieler/4360" TargetMode="External"/><Relationship Id="rId375" Type="http://schemas.openxmlformats.org/officeDocument/2006/relationships/hyperlink" Target="https://www.transfermarkt.pl/arturo-vidal/profil/spieler/37666" TargetMode="External"/><Relationship Id="rId582" Type="http://schemas.openxmlformats.org/officeDocument/2006/relationships/hyperlink" Target="https://www.transfermarkt.pl/hamburger-sv/spielplan/verein/41/saison_id/2017" TargetMode="External"/><Relationship Id="rId803" Type="http://schemas.openxmlformats.org/officeDocument/2006/relationships/hyperlink" Target="https://www.transfermarkt.pl/bundesliga/startseite/wettbewerb/L1" TargetMode="External"/><Relationship Id="rId3" Type="http://schemas.openxmlformats.org/officeDocument/2006/relationships/hyperlink" Target="https://www.transfermarkt.pl/fc-schalke-04/spielplan/verein/33/saison_id/2014" TargetMode="External"/><Relationship Id="rId235" Type="http://schemas.openxmlformats.org/officeDocument/2006/relationships/hyperlink" Target="https://www.transfermarkt.pl/spielbericht/index/spielbericht/2581847" TargetMode="External"/><Relationship Id="rId442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887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1072" Type="http://schemas.openxmlformats.org/officeDocument/2006/relationships/hyperlink" Target="https://www.transfermarkt.pl/bundesliga/spieltag/wettbewerb/L1/saison_id/2020/spieltag/11" TargetMode="External"/><Relationship Id="rId302" Type="http://schemas.openxmlformats.org/officeDocument/2006/relationships/hyperlink" Target="https://www.transfermarkt.pl/spielbericht/index/spielbericht/2704204" TargetMode="External"/><Relationship Id="rId747" Type="http://schemas.openxmlformats.org/officeDocument/2006/relationships/hyperlink" Target="https://www.transfermarkt.pl/david-alaba/profil/spieler/59016" TargetMode="External"/><Relationship Id="rId954" Type="http://schemas.openxmlformats.org/officeDocument/2006/relationships/hyperlink" Target="https://www.transfermarkt.pl/eintracht-frankfurt/spielplan/verein/24/saison_id/2019" TargetMode="External"/><Relationship Id="rId83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179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386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593" Type="http://schemas.openxmlformats.org/officeDocument/2006/relationships/hyperlink" Target="https://www.transfermarkt.pl/franck-ribery/profil/spieler/22068" TargetMode="External"/><Relationship Id="rId607" Type="http://schemas.openxmlformats.org/officeDocument/2006/relationships/hyperlink" Target="https://www.transfermarkt.pl/bundesliga/startseite/wettbewerb/L1" TargetMode="External"/><Relationship Id="rId814" Type="http://schemas.openxmlformats.org/officeDocument/2006/relationships/hyperlink" Target="https://www.transfermarkt.pl/thomas-muller/profil/spieler/58358" TargetMode="External"/><Relationship Id="rId246" Type="http://schemas.openxmlformats.org/officeDocument/2006/relationships/hyperlink" Target="https://www.transfermarkt.pl/bundesliga/spieltag/wettbewerb/L1/saison_id/2015/spieltag/23" TargetMode="External"/><Relationship Id="rId453" Type="http://schemas.openxmlformats.org/officeDocument/2006/relationships/hyperlink" Target="https://www.transfermarkt.pl/spielbericht/index/spielbericht/2864712" TargetMode="External"/><Relationship Id="rId660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898" Type="http://schemas.openxmlformats.org/officeDocument/2006/relationships/hyperlink" Target="https://www.transfermarkt.pl/bundesliga/startseite/wettbewerb/L1" TargetMode="External"/><Relationship Id="rId1083" Type="http://schemas.openxmlformats.org/officeDocument/2006/relationships/hyperlink" Target="https://www.transfermarkt.pl/jerome-boateng/profil/spieler/26485" TargetMode="External"/><Relationship Id="rId106" Type="http://schemas.openxmlformats.org/officeDocument/2006/relationships/hyperlink" Target="https://www.transfermarkt.pl/dfb-pokal/startseite/pokalwettbewerb/DFB" TargetMode="External"/><Relationship Id="rId313" Type="http://schemas.openxmlformats.org/officeDocument/2006/relationships/hyperlink" Target="https://www.transfermarkt.pl/fk-rostov/spielplan/verein/1083/saison_id/2016" TargetMode="External"/><Relationship Id="rId758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965" Type="http://schemas.openxmlformats.org/officeDocument/2006/relationships/hyperlink" Target="https://www.transfermarkt.pl/bundesliga/startseite/wettbewerb/L1" TargetMode="External"/><Relationship Id="rId1150" Type="http://schemas.openxmlformats.org/officeDocument/2006/relationships/hyperlink" Target="https://www.transfermarkt.pl/1-fc-koln/spielplan/verein/3/saison_id/2020" TargetMode="External"/><Relationship Id="rId10" Type="http://schemas.openxmlformats.org/officeDocument/2006/relationships/hyperlink" Target="https://www.transfermarkt.pl/spielbericht/index/spielbericht/2460662" TargetMode="External"/><Relationship Id="rId94" Type="http://schemas.openxmlformats.org/officeDocument/2006/relationships/hyperlink" Target="https://www.transfermarkt.pl/eintracht-frankfurt/spielplan/verein/24/saison_id/2014" TargetMode="External"/><Relationship Id="rId397" Type="http://schemas.openxmlformats.org/officeDocument/2006/relationships/hyperlink" Target="https://www.transfermarkt.pl/spielbericht/index/spielbericht/2823316" TargetMode="External"/><Relationship Id="rId520" Type="http://schemas.openxmlformats.org/officeDocument/2006/relationships/hyperlink" Target="https://www.transfermarkt.pl/uefa-champions-league/startseite/pokalwettbewerb/CL" TargetMode="External"/><Relationship Id="rId618" Type="http://schemas.openxmlformats.org/officeDocument/2006/relationships/hyperlink" Target="https://www.transfermarkt.pl/thomas-muller/profil/spieler/58358" TargetMode="External"/><Relationship Id="rId825" Type="http://schemas.openxmlformats.org/officeDocument/2006/relationships/hyperlink" Target="https://www.transfermarkt.pl/joshua-kimmich/profil/spieler/161056" TargetMode="External"/><Relationship Id="rId257" Type="http://schemas.openxmlformats.org/officeDocument/2006/relationships/hyperlink" Target="https://www.transfermarkt.pl/liga-mistrzow/spieltag/pokalwettbewerb/CL/saison_id/2015/gruppe/AFR" TargetMode="External"/><Relationship Id="rId464" Type="http://schemas.openxmlformats.org/officeDocument/2006/relationships/hyperlink" Target="https://www.transfermarkt.pl/spielbericht/index/spielbericht/2871546" TargetMode="External"/><Relationship Id="rId1010" Type="http://schemas.openxmlformats.org/officeDocument/2006/relationships/hyperlink" Target="https://www.transfermarkt.pl/fc-barcelona/spielplan/verein/131/saison_id/2019" TargetMode="External"/><Relationship Id="rId1094" Type="http://schemas.openxmlformats.org/officeDocument/2006/relationships/hyperlink" Target="https://www.transfermarkt.pl/spielbericht/index/spielbericht/3413099" TargetMode="External"/><Relationship Id="rId1108" Type="http://schemas.openxmlformats.org/officeDocument/2006/relationships/hyperlink" Target="https://www.transfermarkt.pl/bundesliga/startseite/wettbewerb/L1" TargetMode="External"/><Relationship Id="rId117" Type="http://schemas.openxmlformats.org/officeDocument/2006/relationships/hyperlink" Target="https://www.transfermarkt.pl/bastian-schweinsteiger/profil/spieler/2514" TargetMode="External"/><Relationship Id="rId671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769" Type="http://schemas.openxmlformats.org/officeDocument/2006/relationships/hyperlink" Target="https://www.transfermarkt.pl/spielbericht/index/spielbericht/3174557" TargetMode="External"/><Relationship Id="rId976" Type="http://schemas.openxmlformats.org/officeDocument/2006/relationships/hyperlink" Target="https://www.transfermarkt.pl/joshua-kimmich/profil/spieler/161056" TargetMode="External"/><Relationship Id="rId324" Type="http://schemas.openxmlformats.org/officeDocument/2006/relationships/hyperlink" Target="https://www.transfermarkt.pl/psv-eindhoven/spielplan/verein/383/saison_id/2016" TargetMode="External"/><Relationship Id="rId531" Type="http://schemas.openxmlformats.org/officeDocument/2006/relationships/hyperlink" Target="https://www.transfermarkt.pl/uefa-champions-league/startseite/pokalwettbewerb/CL" TargetMode="External"/><Relationship Id="rId629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1161" Type="http://schemas.openxmlformats.org/officeDocument/2006/relationships/hyperlink" Target="https://www.transfermarkt.pl/alphonso-davies/profil/spieler/424204" TargetMode="External"/><Relationship Id="rId836" Type="http://schemas.openxmlformats.org/officeDocument/2006/relationships/hyperlink" Target="https://www.transfermarkt.pl/spielbericht/index/spielbericht/3252165" TargetMode="External"/><Relationship Id="rId1021" Type="http://schemas.openxmlformats.org/officeDocument/2006/relationships/hyperlink" Target="https://www.transfermarkt.pl/bundesliga/spieltag/wettbewerb/L1/saison_id/2020/spieltag/1" TargetMode="External"/><Relationship Id="rId1119" Type="http://schemas.openxmlformats.org/officeDocument/2006/relationships/hyperlink" Target="https://www.transfermarkt.pl/bundesliga/startseite/wettbewerb/L1" TargetMode="External"/><Relationship Id="rId903" Type="http://schemas.openxmlformats.org/officeDocument/2006/relationships/hyperlink" Target="https://www.transfermarkt.pl/alphonso-davies/profil/spieler/424204" TargetMode="External"/><Relationship Id="rId32" Type="http://schemas.openxmlformats.org/officeDocument/2006/relationships/hyperlink" Target="https://www.transfermarkt.pl/bundesliga/spieltag/wettbewerb/L1/saison_id/2014/spieltag/10" TargetMode="External"/><Relationship Id="rId181" Type="http://schemas.openxmlformats.org/officeDocument/2006/relationships/hyperlink" Target="https://www.transfermarkt.pl/uefa-champions-league/startseite/pokalwettbewerb/CL" TargetMode="External"/><Relationship Id="rId279" Type="http://schemas.openxmlformats.org/officeDocument/2006/relationships/hyperlink" Target="https://www.transfermarkt.pl/arturo-vidal/profil/spieler/37666" TargetMode="External"/><Relationship Id="rId486" Type="http://schemas.openxmlformats.org/officeDocument/2006/relationships/hyperlink" Target="https://www.transfermarkt.pl/vfl-wolfsburg/spielplan/verein/82/saison_id/2017" TargetMode="External"/><Relationship Id="rId693" Type="http://schemas.openxmlformats.org/officeDocument/2006/relationships/hyperlink" Target="https://www.transfermarkt.pl/bundesliga/spieltag/wettbewerb/L1/saison_id/2018/spieltag/14" TargetMode="External"/><Relationship Id="rId139" Type="http://schemas.openxmlformats.org/officeDocument/2006/relationships/hyperlink" Target="https://www.transfermarkt.pl/bundesliga/startseite/wettbewerb/L1" TargetMode="External"/><Relationship Id="rId346" Type="http://schemas.openxmlformats.org/officeDocument/2006/relationships/hyperlink" Target="https://www.transfermarkt.pl/arjen-robben/profil/spieler/4360" TargetMode="External"/><Relationship Id="rId553" Type="http://schemas.openxmlformats.org/officeDocument/2006/relationships/hyperlink" Target="https://www.transfermarkt.pl/spielbericht/index/spielbericht/2871564" TargetMode="External"/><Relationship Id="rId760" Type="http://schemas.openxmlformats.org/officeDocument/2006/relationships/hyperlink" Target="https://www.transfermarkt.pl/bundesliga/startseite/wettbewerb/L1" TargetMode="External"/><Relationship Id="rId998" Type="http://schemas.openxmlformats.org/officeDocument/2006/relationships/hyperlink" Target="https://www.transfermarkt.pl/spielbericht/index/spielbericht/3383750" TargetMode="External"/><Relationship Id="rId1183" Type="http://schemas.openxmlformats.org/officeDocument/2006/relationships/hyperlink" Target="https://www.transfermarkt.pl/spielbericht/index/spielbericht/3412935" TargetMode="External"/><Relationship Id="rId206" Type="http://schemas.openxmlformats.org/officeDocument/2006/relationships/hyperlink" Target="https://www.transfermarkt.pl/bundesliga/startseite/wettbewerb/L1" TargetMode="External"/><Relationship Id="rId413" Type="http://schemas.openxmlformats.org/officeDocument/2006/relationships/hyperlink" Target="https://www.transfermarkt.pl/bundesliga/startseite/wettbewerb/L1" TargetMode="External"/><Relationship Id="rId858" Type="http://schemas.openxmlformats.org/officeDocument/2006/relationships/hyperlink" Target="https://www.transfermarkt.pl/thomas-muller/profil/spieler/58358" TargetMode="External"/><Relationship Id="rId1043" Type="http://schemas.openxmlformats.org/officeDocument/2006/relationships/hyperlink" Target="https://www.transfermarkt.pl/spielbericht/index/spielbericht/3412955" TargetMode="External"/><Relationship Id="rId620" Type="http://schemas.openxmlformats.org/officeDocument/2006/relationships/hyperlink" Target="https://www.transfermarkt.pl/dfb-pokal/spieltag/pokalwettbewerb/DFB/saison_id/2017/gruppe/FF" TargetMode="External"/><Relationship Id="rId718" Type="http://schemas.openxmlformats.org/officeDocument/2006/relationships/hyperlink" Target="https://www.transfermarkt.pl/bundesliga/spieltag/wettbewerb/L1/saison_id/2018/spieltag/19" TargetMode="External"/><Relationship Id="rId925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1110" Type="http://schemas.openxmlformats.org/officeDocument/2006/relationships/hyperlink" Target="https://www.transfermarkt.pl/fc-augsburg/spielplan/verein/167/saison_id/2020" TargetMode="External"/><Relationship Id="rId54" Type="http://schemas.openxmlformats.org/officeDocument/2006/relationships/hyperlink" Target="https://www.transfermarkt.pl/bundesliga/startseite/wettbewerb/L1" TargetMode="External"/><Relationship Id="rId270" Type="http://schemas.openxmlformats.org/officeDocument/2006/relationships/hyperlink" Target="https://www.transfermarkt.pl/spielbericht/index/spielbericht/2581960" TargetMode="External"/><Relationship Id="rId130" Type="http://schemas.openxmlformats.org/officeDocument/2006/relationships/hyperlink" Target="https://www.transfermarkt.pl/hamburger-sv/spielplan/verein/41/saison_id/2015" TargetMode="External"/><Relationship Id="rId368" Type="http://schemas.openxmlformats.org/officeDocument/2006/relationships/hyperlink" Target="https://www.transfermarkt.pl/douglas-costa/profil/spieler/75615" TargetMode="External"/><Relationship Id="rId575" Type="http://schemas.openxmlformats.org/officeDocument/2006/relationships/hyperlink" Target="https://www.transfermarkt.pl/besiktas-istanbul/spielplan/verein/114/saison_id/2017" TargetMode="External"/><Relationship Id="rId782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228" Type="http://schemas.openxmlformats.org/officeDocument/2006/relationships/hyperlink" Target="https://www.transfermarkt.pl/spielbericht/index/spielbericht/2646705" TargetMode="External"/><Relationship Id="rId435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642" Type="http://schemas.openxmlformats.org/officeDocument/2006/relationships/hyperlink" Target="https://www.transfermarkt.pl/spielbericht/index/spielbericht/3058406" TargetMode="External"/><Relationship Id="rId1065" Type="http://schemas.openxmlformats.org/officeDocument/2006/relationships/hyperlink" Target="https://www.transfermarkt.pl/bundesliga/startseite/wettbewerb/L1" TargetMode="External"/><Relationship Id="rId502" Type="http://schemas.openxmlformats.org/officeDocument/2006/relationships/hyperlink" Target="https://www.transfermarkt.pl/bundesliga/spieltag/wettbewerb/L1/saison_id/2017/spieltag/10" TargetMode="External"/><Relationship Id="rId947" Type="http://schemas.openxmlformats.org/officeDocument/2006/relationships/hyperlink" Target="https://www.transfermarkt.pl/bundesliga/startseite/wettbewerb/L1" TargetMode="External"/><Relationship Id="rId1132" Type="http://schemas.openxmlformats.org/officeDocument/2006/relationships/hyperlink" Target="https://www.transfermarkt.pl/bundesliga/spieltag/wettbewerb/L1/saison_id/2020/spieltag/21" TargetMode="External"/><Relationship Id="rId76" Type="http://schemas.openxmlformats.org/officeDocument/2006/relationships/hyperlink" Target="https://www.transfermarkt.pl/spielbericht/index/spielbericht/2517525" TargetMode="External"/><Relationship Id="rId807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292" Type="http://schemas.openxmlformats.org/officeDocument/2006/relationships/hyperlink" Target="https://www.transfermarkt.pl/dfb-pokal/spieltag/pokalwettbewerb/DFB/saison_id/2016/gruppe/1R" TargetMode="External"/><Relationship Id="rId597" Type="http://schemas.openxmlformats.org/officeDocument/2006/relationships/hyperlink" Target="https://www.transfermarkt.pl/borussia-monchengladbach/spielplan/verein/18/saison_id/2017" TargetMode="External"/><Relationship Id="rId152" Type="http://schemas.openxmlformats.org/officeDocument/2006/relationships/hyperlink" Target="https://www.transfermarkt.pl/mario-gotze/profil/spieler/74842" TargetMode="External"/><Relationship Id="rId457" Type="http://schemas.openxmlformats.org/officeDocument/2006/relationships/hyperlink" Target="https://www.transfermarkt.pl/bundesliga/spieltag/wettbewerb/L1/saison_id/2017/spieltag/1" TargetMode="External"/><Relationship Id="rId1087" Type="http://schemas.openxmlformats.org/officeDocument/2006/relationships/hyperlink" Target="https://www.transfermarkt.pl/spielbericht/index/spielbericht/3413083" TargetMode="External"/><Relationship Id="rId664" Type="http://schemas.openxmlformats.org/officeDocument/2006/relationships/hyperlink" Target="https://www.transfermarkt.pl/spielbericht/index/spielbericht/3058485" TargetMode="External"/><Relationship Id="rId871" Type="http://schemas.openxmlformats.org/officeDocument/2006/relationships/hyperlink" Target="https://www.transfermarkt.pl/liga-mistrzow/spieltag/pokalwettbewerb/CL/saison_id/2019/gruppe/B" TargetMode="External"/><Relationship Id="rId969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317" Type="http://schemas.openxmlformats.org/officeDocument/2006/relationships/hyperlink" Target="https://www.transfermarkt.pl/bundesliga/spieltag/wettbewerb/L1/saison_id/2016/spieltag/3" TargetMode="External"/><Relationship Id="rId524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731" Type="http://schemas.openxmlformats.org/officeDocument/2006/relationships/hyperlink" Target="https://www.transfermarkt.pl/borussia-monchengladbach/spielplan/verein/18/saison_id/2018" TargetMode="External"/><Relationship Id="rId1154" Type="http://schemas.openxmlformats.org/officeDocument/2006/relationships/hyperlink" Target="https://www.transfermarkt.pl/thomas-muller/profil/spieler/58358" TargetMode="External"/><Relationship Id="rId98" Type="http://schemas.openxmlformats.org/officeDocument/2006/relationships/hyperlink" Target="https://www.transfermarkt.pl/mario-gotze/profil/spieler/74842" TargetMode="External"/><Relationship Id="rId829" Type="http://schemas.openxmlformats.org/officeDocument/2006/relationships/hyperlink" Target="https://www.transfermarkt.pl/sc-paderborn-07/spielplan/verein/127/saison_id/2019" TargetMode="External"/><Relationship Id="rId1014" Type="http://schemas.openxmlformats.org/officeDocument/2006/relationships/hyperlink" Target="https://www.transfermarkt.pl/uefa-champions-league/startseite/pokalwettbewerb/CL" TargetMode="External"/><Relationship Id="rId25" Type="http://schemas.openxmlformats.org/officeDocument/2006/relationships/hyperlink" Target="https://www.transfermarkt.pl/juan-bernat/profil/spieler/126719" TargetMode="External"/><Relationship Id="rId174" Type="http://schemas.openxmlformats.org/officeDocument/2006/relationships/hyperlink" Target="https://www.transfermarkt.pl/mario-gotze/profil/spieler/74842" TargetMode="External"/><Relationship Id="rId381" Type="http://schemas.openxmlformats.org/officeDocument/2006/relationships/hyperlink" Target="https://www.transfermarkt.pl/philipp-lahm/profil/spieler/2219" TargetMode="External"/><Relationship Id="rId241" Type="http://schemas.openxmlformats.org/officeDocument/2006/relationships/hyperlink" Target="https://www.transfermarkt.pl/sv-darmstadt-98/spielplan/verein/105/saison_id/2015" TargetMode="External"/><Relationship Id="rId479" Type="http://schemas.openxmlformats.org/officeDocument/2006/relationships/hyperlink" Target="https://www.transfermarkt.pl/bundesliga/startseite/wettbewerb/L1" TargetMode="External"/><Relationship Id="rId686" Type="http://schemas.openxmlformats.org/officeDocument/2006/relationships/hyperlink" Target="https://www.transfermarkt.pl/liga-mistrzow/spieltag/pokalwettbewerb/CL/saison_id/2018/gruppe/E" TargetMode="External"/><Relationship Id="rId893" Type="http://schemas.openxmlformats.org/officeDocument/2006/relationships/hyperlink" Target="https://www.transfermarkt.pl/sv-werder-bremen/spielplan/verein/86/saison_id/2019" TargetMode="External"/><Relationship Id="rId339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546" Type="http://schemas.openxmlformats.org/officeDocument/2006/relationships/hyperlink" Target="https://www.transfermarkt.pl/spielbericht/index/spielbericht/2871507" TargetMode="External"/><Relationship Id="rId753" Type="http://schemas.openxmlformats.org/officeDocument/2006/relationships/hyperlink" Target="https://www.transfermarkt.pl/leon-goretzka/profil/spieler/153084" TargetMode="External"/><Relationship Id="rId1176" Type="http://schemas.openxmlformats.org/officeDocument/2006/relationships/hyperlink" Target="https://www.transfermarkt.pl/spielbericht/index/spielbericht/3413027" TargetMode="External"/><Relationship Id="rId101" Type="http://schemas.openxmlformats.org/officeDocument/2006/relationships/hyperlink" Target="https://www.transfermarkt.pl/fc-porto/spielplan/verein/720/saison_id/2014" TargetMode="External"/><Relationship Id="rId406" Type="http://schemas.openxmlformats.org/officeDocument/2006/relationships/hyperlink" Target="https://www.transfermarkt.pl/bundesliga/startseite/wettbewerb/L1" TargetMode="External"/><Relationship Id="rId960" Type="http://schemas.openxmlformats.org/officeDocument/2006/relationships/hyperlink" Target="https://www.transfermarkt.pl/fortuna-dusseldorf/spielplan/verein/38/saison_id/2019" TargetMode="External"/><Relationship Id="rId1036" Type="http://schemas.openxmlformats.org/officeDocument/2006/relationships/hyperlink" Target="https://www.transfermarkt.pl/spielbericht/index/spielbericht/3412945" TargetMode="External"/><Relationship Id="rId613" Type="http://schemas.openxmlformats.org/officeDocument/2006/relationships/hyperlink" Target="https://www.transfermarkt.pl/bundesliga/startseite/wettbewerb/L1" TargetMode="External"/><Relationship Id="rId820" Type="http://schemas.openxmlformats.org/officeDocument/2006/relationships/hyperlink" Target="https://www.transfermarkt.pl/bundesliga/startseite/wettbewerb/L1" TargetMode="External"/><Relationship Id="rId918" Type="http://schemas.openxmlformats.org/officeDocument/2006/relationships/hyperlink" Target="https://www.transfermarkt.pl/spielbericht/index/spielbericht/3203609" TargetMode="External"/><Relationship Id="rId1103" Type="http://schemas.openxmlformats.org/officeDocument/2006/relationships/hyperlink" Target="https://www.transfermarkt.pl/bundesliga/spieltag/wettbewerb/L1/saison_id/2020/spieltag/16" TargetMode="External"/><Relationship Id="rId47" Type="http://schemas.openxmlformats.org/officeDocument/2006/relationships/hyperlink" Target="https://www.transfermarkt.pl/jerome-boateng/profil/spieler/26485" TargetMode="External"/><Relationship Id="rId196" Type="http://schemas.openxmlformats.org/officeDocument/2006/relationships/hyperlink" Target="https://www.transfermarkt.pl/spielbericht/index/spielbericht/2618621" TargetMode="External"/><Relationship Id="rId263" Type="http://schemas.openxmlformats.org/officeDocument/2006/relationships/hyperlink" Target="https://www.transfermarkt.pl/bundesliga/spieltag/wettbewerb/L1/saison_id/2015/spieltag/27" TargetMode="External"/><Relationship Id="rId470" Type="http://schemas.openxmlformats.org/officeDocument/2006/relationships/hyperlink" Target="https://www.transfermarkt.pl/spielbericht/index/spielbericht/2917359" TargetMode="External"/><Relationship Id="rId123" Type="http://schemas.openxmlformats.org/officeDocument/2006/relationships/hyperlink" Target="https://www.transfermarkt.pl/dfb-pokal/startseite/pokalwettbewerb/DFB" TargetMode="External"/><Relationship Id="rId330" Type="http://schemas.openxmlformats.org/officeDocument/2006/relationships/hyperlink" Target="https://www.transfermarkt.pl/fc-augsburg/spielplan/verein/167/saison_id/2016" TargetMode="External"/><Relationship Id="rId568" Type="http://schemas.openxmlformats.org/officeDocument/2006/relationships/hyperlink" Target="https://www.transfermarkt.pl/bundesliga/startseite/wettbewerb/L1" TargetMode="External"/><Relationship Id="rId775" Type="http://schemas.openxmlformats.org/officeDocument/2006/relationships/hyperlink" Target="https://www.transfermarkt.pl/spielbericht/index/spielbericht/3058702" TargetMode="External"/><Relationship Id="rId982" Type="http://schemas.openxmlformats.org/officeDocument/2006/relationships/hyperlink" Target="https://www.transfermarkt.pl/jerome-boateng/profil/spieler/26485" TargetMode="External"/><Relationship Id="rId1198" Type="http://schemas.openxmlformats.org/officeDocument/2006/relationships/drawing" Target="../drawings/drawing1.xml"/><Relationship Id="rId428" Type="http://schemas.openxmlformats.org/officeDocument/2006/relationships/hyperlink" Target="https://www.transfermarkt.pl/real-madrid/spielplan/verein/418/saison_id/2016" TargetMode="External"/><Relationship Id="rId635" Type="http://schemas.openxmlformats.org/officeDocument/2006/relationships/hyperlink" Target="https://www.transfermarkt.pl/sv-drochtersen-assel/spielplan/verein/10213/saison_id/2018" TargetMode="External"/><Relationship Id="rId842" Type="http://schemas.openxmlformats.org/officeDocument/2006/relationships/hyperlink" Target="https://www.transfermarkt.pl/tsg-1899-hoffenheim/spielplan/verein/533/saison_id/2019" TargetMode="External"/><Relationship Id="rId1058" Type="http://schemas.openxmlformats.org/officeDocument/2006/relationships/hyperlink" Target="https://www.transfermarkt.pl/robert-lewandowski/alletore/spieler/38253/saison/verein/27/liga/0/wettbewerb/pos/0/trainer_id/0/minute/0/torart/0/plus/1" TargetMode="External"/><Relationship Id="rId702" Type="http://schemas.openxmlformats.org/officeDocument/2006/relationships/hyperlink" Target="https://www.transfermarkt.pl/spielbericht/index/spielbericht/3098052" TargetMode="External"/><Relationship Id="rId1125" Type="http://schemas.openxmlformats.org/officeDocument/2006/relationships/hyperlink" Target="https://www.transfermarkt.pl/klubowe-m%C5%9A/spieltag/pokalwettbewerb/KLUB/saison_id/2020/gruppe/HF" TargetMode="External"/><Relationship Id="rId69" Type="http://schemas.openxmlformats.org/officeDocument/2006/relationships/hyperlink" Target="https://www.transfermarkt.pl/1-fc-koln/spielplan/verein/3/saison_id/2014" TargetMode="External"/><Relationship Id="rId285" Type="http://schemas.openxmlformats.org/officeDocument/2006/relationships/hyperlink" Target="https://www.transfermarkt.pl/xabi-alonso/profil/spieler/7476" TargetMode="External"/><Relationship Id="rId492" Type="http://schemas.openxmlformats.org/officeDocument/2006/relationships/hyperlink" Target="https://www.transfermarkt.pl/spielbericht/index/spielbericht/2871774" TargetMode="External"/><Relationship Id="rId797" Type="http://schemas.openxmlformats.org/officeDocument/2006/relationships/hyperlink" Target="https://www.transfermarkt.pl/bundesliga/startseite/wettbewerb/L1" TargetMode="External"/><Relationship Id="rId145" Type="http://schemas.openxmlformats.org/officeDocument/2006/relationships/hyperlink" Target="https://www.transfermarkt.pl/bundesliga/startseite/wettbewerb/L1" TargetMode="External"/><Relationship Id="rId352" Type="http://schemas.openxmlformats.org/officeDocument/2006/relationships/hyperlink" Target="https://www.transfermarkt.pl/bundesliga/startseite/wettbewerb/L1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transfermarkt.pl/robert-lewandowski/alletore/spieler/38253/saison/verein/27/liga/0/wettbewerb/L1/pos/0/trainer_id/0/minute/0/torart/0/plus/1" TargetMode="External"/><Relationship Id="rId671" Type="http://schemas.openxmlformats.org/officeDocument/2006/relationships/hyperlink" Target="https://www.transfermarkt.pl/spielbericht/index/spielbericht/3203733" TargetMode="External"/><Relationship Id="rId769" Type="http://schemas.openxmlformats.org/officeDocument/2006/relationships/hyperlink" Target="https://www.transfermarkt.pl/spielbericht/index/spielbericht/3413126" TargetMode="External"/><Relationship Id="rId21" Type="http://schemas.openxmlformats.org/officeDocument/2006/relationships/hyperlink" Target="https://www.transfermarkt.pl/bundesliga/spieltag/wettbewerb/L1/saison_id/2014/spieltag/10" TargetMode="External"/><Relationship Id="rId324" Type="http://schemas.openxmlformats.org/officeDocument/2006/relationships/hyperlink" Target="https://www.transfermarkt.pl/spielbericht/index/spielbericht/2871727" TargetMode="External"/><Relationship Id="rId531" Type="http://schemas.openxmlformats.org/officeDocument/2006/relationships/hyperlink" Target="https://www.transfermarkt.pl/robert-lewandowski/alletore/spieler/38253/saison/verein/27/liga/0/wettbewerb/L1/pos/0/trainer_id/0/minute/0/torart/0/plus/1" TargetMode="External"/><Relationship Id="rId629" Type="http://schemas.openxmlformats.org/officeDocument/2006/relationships/hyperlink" Target="https://www.transfermarkt.pl/serge-gnabry/profil/spieler/159471" TargetMode="External"/><Relationship Id="rId170" Type="http://schemas.openxmlformats.org/officeDocument/2006/relationships/hyperlink" Target="https://www.transfermarkt.pl/bundesliga/startseite/wettbewerb/L1" TargetMode="External"/><Relationship Id="rId268" Type="http://schemas.openxmlformats.org/officeDocument/2006/relationships/hyperlink" Target="https://www.transfermarkt.pl/spielbericht/index/spielbericht/2704569" TargetMode="External"/><Relationship Id="rId475" Type="http://schemas.openxmlformats.org/officeDocument/2006/relationships/hyperlink" Target="https://www.transfermarkt.pl/spielbericht/index/spielbericht/3058577" TargetMode="External"/><Relationship Id="rId682" Type="http://schemas.openxmlformats.org/officeDocument/2006/relationships/hyperlink" Target="https://www.transfermarkt.pl/robert-lewandowski/alletore/spieler/38253/saison/verein/27/liga/0/wettbewerb/L1/pos/0/trainer_id/0/minute/0/torart/0/plus/1" TargetMode="External"/><Relationship Id="rId32" Type="http://schemas.openxmlformats.org/officeDocument/2006/relationships/hyperlink" Target="https://www.transfermarkt.pl/bundesliga/spieltag/wettbewerb/L1/saison_id/2014/spieltag/15" TargetMode="External"/><Relationship Id="rId128" Type="http://schemas.openxmlformats.org/officeDocument/2006/relationships/hyperlink" Target="https://www.transfermarkt.pl/vfb-stuttgart/spielplan/verein/79/saison_id/2015" TargetMode="External"/><Relationship Id="rId335" Type="http://schemas.openxmlformats.org/officeDocument/2006/relationships/hyperlink" Target="https://www.transfermarkt.pl/spielbericht/index/spielbericht/2871809" TargetMode="External"/><Relationship Id="rId542" Type="http://schemas.openxmlformats.org/officeDocument/2006/relationships/hyperlink" Target="https://www.transfermarkt.pl/spielbericht/index/spielbericht/3203461" TargetMode="External"/><Relationship Id="rId181" Type="http://schemas.openxmlformats.org/officeDocument/2006/relationships/hyperlink" Target="https://www.transfermarkt.pl/bundesliga/spieltag/wettbewerb/L1/saison_id/2015/spieltag/30" TargetMode="External"/><Relationship Id="rId402" Type="http://schemas.openxmlformats.org/officeDocument/2006/relationships/hyperlink" Target="https://www.transfermarkt.pl/spielbericht/index/spielbericht/2872016" TargetMode="External"/><Relationship Id="rId279" Type="http://schemas.openxmlformats.org/officeDocument/2006/relationships/hyperlink" Target="https://www.transfermarkt.pl/thomas-muller/profil/spieler/58358" TargetMode="External"/><Relationship Id="rId486" Type="http://schemas.openxmlformats.org/officeDocument/2006/relationships/hyperlink" Target="https://www.transfermarkt.pl/borussia-monchengladbach/spielplan/verein/18/saison_id/2018" TargetMode="External"/><Relationship Id="rId693" Type="http://schemas.openxmlformats.org/officeDocument/2006/relationships/hyperlink" Target="https://www.transfermarkt.pl/bundesliga/startseite/wettbewerb/L1" TargetMode="External"/><Relationship Id="rId707" Type="http://schemas.openxmlformats.org/officeDocument/2006/relationships/hyperlink" Target="https://www.transfermarkt.pl/bundesliga/startseite/wettbewerb/L1" TargetMode="External"/><Relationship Id="rId43" Type="http://schemas.openxmlformats.org/officeDocument/2006/relationships/hyperlink" Target="https://www.transfermarkt.pl/bundesliga/startseite/wettbewerb/L1" TargetMode="External"/><Relationship Id="rId139" Type="http://schemas.openxmlformats.org/officeDocument/2006/relationships/hyperlink" Target="https://www.transfermarkt.pl/bundesliga/spieltag/wettbewerb/L1/saison_id/2015/spieltag/18" TargetMode="External"/><Relationship Id="rId346" Type="http://schemas.openxmlformats.org/officeDocument/2006/relationships/hyperlink" Target="https://www.transfermarkt.pl/borussia-dortmund/spielplan/verein/16/saison_id/2017" TargetMode="External"/><Relationship Id="rId553" Type="http://schemas.openxmlformats.org/officeDocument/2006/relationships/hyperlink" Target="https://www.transfermarkt.pl/bundesliga/spieltag/wettbewerb/L1/saison_id/2019/spieltag/6" TargetMode="External"/><Relationship Id="rId760" Type="http://schemas.openxmlformats.org/officeDocument/2006/relationships/hyperlink" Target="https://www.transfermarkt.pl/joshua-kimmich/profil/spieler/161056" TargetMode="External"/><Relationship Id="rId192" Type="http://schemas.openxmlformats.org/officeDocument/2006/relationships/hyperlink" Target="https://www.transfermarkt.pl/xabi-alonso/profil/spieler/7476" TargetMode="External"/><Relationship Id="rId206" Type="http://schemas.openxmlformats.org/officeDocument/2006/relationships/hyperlink" Target="https://www.transfermarkt.pl/fc-schalke-04/spielplan/verein/33/saison_id/2016" TargetMode="External"/><Relationship Id="rId413" Type="http://schemas.openxmlformats.org/officeDocument/2006/relationships/hyperlink" Target="https://www.transfermarkt.pl/bundesliga/spieltag/wettbewerb/L1/saison_id/2017/spieltag/31" TargetMode="External"/><Relationship Id="rId497" Type="http://schemas.openxmlformats.org/officeDocument/2006/relationships/hyperlink" Target="https://www.transfermarkt.pl/bundesliga/startseite/wettbewerb/L1" TargetMode="External"/><Relationship Id="rId620" Type="http://schemas.openxmlformats.org/officeDocument/2006/relationships/hyperlink" Target="https://www.transfermarkt.pl/1-fc-koln/spielplan/verein/3/saison_id/2019" TargetMode="External"/><Relationship Id="rId718" Type="http://schemas.openxmlformats.org/officeDocument/2006/relationships/hyperlink" Target="https://www.transfermarkt.pl/kingsley-coman/profil/spieler/243714" TargetMode="External"/><Relationship Id="rId357" Type="http://schemas.openxmlformats.org/officeDocument/2006/relationships/hyperlink" Target="https://www.transfermarkt.pl/bundesliga/startseite/wettbewerb/L1" TargetMode="External"/><Relationship Id="rId54" Type="http://schemas.openxmlformats.org/officeDocument/2006/relationships/hyperlink" Target="https://www.transfermarkt.pl/robert-lewandowski/alletore/spieler/38253/saison/verein/27/liga/0/wettbewerb/L1/pos/0/trainer_id/0/minute/0/torart/0/plus/1" TargetMode="External"/><Relationship Id="rId217" Type="http://schemas.openxmlformats.org/officeDocument/2006/relationships/hyperlink" Target="https://www.transfermarkt.pl/bundesliga/spieltag/wettbewerb/L1/saison_id/2016/spieltag/9" TargetMode="External"/><Relationship Id="rId564" Type="http://schemas.openxmlformats.org/officeDocument/2006/relationships/hyperlink" Target="https://www.transfermarkt.pl/bundesliga/startseite/wettbewerb/L1" TargetMode="External"/><Relationship Id="rId771" Type="http://schemas.openxmlformats.org/officeDocument/2006/relationships/hyperlink" Target="https://www.transfermarkt.pl/david-alaba/profil/spieler/59016" TargetMode="External"/><Relationship Id="rId424" Type="http://schemas.openxmlformats.org/officeDocument/2006/relationships/hyperlink" Target="https://www.transfermarkt.pl/bundesliga/startseite/wettbewerb/L1" TargetMode="External"/><Relationship Id="rId631" Type="http://schemas.openxmlformats.org/officeDocument/2006/relationships/hyperlink" Target="https://www.transfermarkt.pl/bundesliga/startseite/wettbewerb/L1" TargetMode="External"/><Relationship Id="rId729" Type="http://schemas.openxmlformats.org/officeDocument/2006/relationships/hyperlink" Target="https://www.transfermarkt.pl/spielbericht/index/spielbericht/3413083" TargetMode="External"/><Relationship Id="rId270" Type="http://schemas.openxmlformats.org/officeDocument/2006/relationships/hyperlink" Target="https://www.transfermarkt.pl/thomas-muller/profil/spieler/58358" TargetMode="External"/><Relationship Id="rId65" Type="http://schemas.openxmlformats.org/officeDocument/2006/relationships/hyperlink" Target="https://www.transfermarkt.pl/borussia-dortmund/spielplan/verein/16/saison_id/2014" TargetMode="External"/><Relationship Id="rId130" Type="http://schemas.openxmlformats.org/officeDocument/2006/relationships/hyperlink" Target="https://www.transfermarkt.pl/robert-lewandowski/alletore/spieler/38253/saison/verein/27/liga/0/wettbewerb/L1/pos/0/trainer_id/0/minute/0/torart/0/plus/1" TargetMode="External"/><Relationship Id="rId368" Type="http://schemas.openxmlformats.org/officeDocument/2006/relationships/hyperlink" Target="https://www.transfermarkt.pl/bundesliga/startseite/wettbewerb/L1" TargetMode="External"/><Relationship Id="rId575" Type="http://schemas.openxmlformats.org/officeDocument/2006/relationships/hyperlink" Target="https://www.transfermarkt.pl/bundesliga/startseite/wettbewerb/L1" TargetMode="External"/><Relationship Id="rId782" Type="http://schemas.openxmlformats.org/officeDocument/2006/relationships/hyperlink" Target="https://www.transfermarkt.pl/robert-lewandowski/alletore/spieler/38253/saison/verein/27/liga/0/wettbewerb/L1/pos/0/trainer_id/0/minute/0/torart/0/plus/1" TargetMode="External"/><Relationship Id="rId228" Type="http://schemas.openxmlformats.org/officeDocument/2006/relationships/hyperlink" Target="https://www.transfermarkt.pl/arjen-robben/profil/spieler/4360" TargetMode="External"/><Relationship Id="rId435" Type="http://schemas.openxmlformats.org/officeDocument/2006/relationships/hyperlink" Target="https://www.transfermarkt.pl/bundesliga/startseite/wettbewerb/L1" TargetMode="External"/><Relationship Id="rId642" Type="http://schemas.openxmlformats.org/officeDocument/2006/relationships/hyperlink" Target="https://www.transfermarkt.pl/bundesliga/startseite/wettbewerb/L1" TargetMode="External"/><Relationship Id="rId281" Type="http://schemas.openxmlformats.org/officeDocument/2006/relationships/hyperlink" Target="https://www.transfermarkt.pl/bundesliga/spieltag/wettbewerb/L1/saison_id/2016/spieltag/28" TargetMode="External"/><Relationship Id="rId502" Type="http://schemas.openxmlformats.org/officeDocument/2006/relationships/hyperlink" Target="https://www.transfermarkt.pl/david-alaba/profil/spieler/59016" TargetMode="External"/><Relationship Id="rId76" Type="http://schemas.openxmlformats.org/officeDocument/2006/relationships/hyperlink" Target="https://www.transfermarkt.pl/bundesliga/startseite/wettbewerb/L1" TargetMode="External"/><Relationship Id="rId141" Type="http://schemas.openxmlformats.org/officeDocument/2006/relationships/hyperlink" Target="https://www.transfermarkt.pl/spielbericht/index/spielbericht/2581788" TargetMode="External"/><Relationship Id="rId379" Type="http://schemas.openxmlformats.org/officeDocument/2006/relationships/hyperlink" Target="https://www.transfermarkt.pl/robert-lewandowski/alletore/spieler/38253/saison/verein/27/liga/0/wettbewerb/L1/pos/0/trainer_id/0/minute/0/torart/0/plus/1" TargetMode="External"/><Relationship Id="rId586" Type="http://schemas.openxmlformats.org/officeDocument/2006/relationships/hyperlink" Target="https://www.transfermarkt.pl/benjamin-pavard/profil/spieler/353366" TargetMode="External"/><Relationship Id="rId793" Type="http://schemas.openxmlformats.org/officeDocument/2006/relationships/hyperlink" Target="https://www.transfermarkt.pl/bundesliga/spieltag/wettbewerb/L1/saison_id/2020/spieltag/25" TargetMode="External"/><Relationship Id="rId807" Type="http://schemas.openxmlformats.org/officeDocument/2006/relationships/hyperlink" Target="https://www.transfermarkt.pl/1-fsv-mainz-05/spielplan/verein/39/saison_id/2020" TargetMode="External"/><Relationship Id="rId7" Type="http://schemas.openxmlformats.org/officeDocument/2006/relationships/hyperlink" Target="https://www.transfermarkt.pl/bundesliga/startseite/wettbewerb/L1" TargetMode="External"/><Relationship Id="rId239" Type="http://schemas.openxmlformats.org/officeDocument/2006/relationships/hyperlink" Target="https://www.transfermarkt.pl/robert-lewandowski/alletore/spieler/38253/saison/verein/27/liga/0/wettbewerb/L1/pos/0/trainer_id/0/minute/0/torart/0/plus/1" TargetMode="External"/><Relationship Id="rId446" Type="http://schemas.openxmlformats.org/officeDocument/2006/relationships/hyperlink" Target="https://www.transfermarkt.pl/bundesliga/startseite/wettbewerb/L1" TargetMode="External"/><Relationship Id="rId653" Type="http://schemas.openxmlformats.org/officeDocument/2006/relationships/hyperlink" Target="https://www.transfermarkt.pl/robert-lewandowski/alletore/spieler/38253/saison/verein/27/liga/0/wettbewerb/L1/pos/0/trainer_id/0/minute/0/torart/0/plus/1" TargetMode="External"/><Relationship Id="rId292" Type="http://schemas.openxmlformats.org/officeDocument/2006/relationships/hyperlink" Target="https://www.transfermarkt.pl/bundesliga/startseite/wettbewerb/L1" TargetMode="External"/><Relationship Id="rId306" Type="http://schemas.openxmlformats.org/officeDocument/2006/relationships/hyperlink" Target="https://www.transfermarkt.pl/spielbericht/index/spielbericht/2871546" TargetMode="External"/><Relationship Id="rId87" Type="http://schemas.openxmlformats.org/officeDocument/2006/relationships/hyperlink" Target="https://www.transfermarkt.pl/bundesliga/spieltag/wettbewerb/L1/saison_id/2015/spieltag/2" TargetMode="External"/><Relationship Id="rId513" Type="http://schemas.openxmlformats.org/officeDocument/2006/relationships/hyperlink" Target="https://www.transfermarkt.pl/robert-lewandowski/alletore/spieler/38253/saison/verein/27/liga/0/wettbewerb/L1/pos/0/trainer_id/0/minute/0/torart/0/plus/1" TargetMode="External"/><Relationship Id="rId597" Type="http://schemas.openxmlformats.org/officeDocument/2006/relationships/hyperlink" Target="https://www.transfermarkt.pl/sc-freiburg/spielplan/verein/60/saison_id/2019" TargetMode="External"/><Relationship Id="rId720" Type="http://schemas.openxmlformats.org/officeDocument/2006/relationships/hyperlink" Target="https://www.transfermarkt.pl/bundesliga/spieltag/wettbewerb/L1/saison_id/2020/spieltag/12" TargetMode="External"/><Relationship Id="rId818" Type="http://schemas.openxmlformats.org/officeDocument/2006/relationships/hyperlink" Target="https://www.transfermarkt.pl/bundesliga/spieltag/wettbewerb/L1/saison_id/2020/spieltag/33" TargetMode="External"/><Relationship Id="rId152" Type="http://schemas.openxmlformats.org/officeDocument/2006/relationships/hyperlink" Target="https://www.transfermarkt.pl/bundesliga/spieltag/wettbewerb/L1/saison_id/2015/spieltag/21" TargetMode="External"/><Relationship Id="rId457" Type="http://schemas.openxmlformats.org/officeDocument/2006/relationships/hyperlink" Target="https://www.transfermarkt.pl/robert-lewandowski/alletore/spieler/38253/saison/verein/27/liga/0/wettbewerb/L1/pos/0/trainer_id/0/minute/0/torart/0/plus/1" TargetMode="External"/><Relationship Id="rId664" Type="http://schemas.openxmlformats.org/officeDocument/2006/relationships/hyperlink" Target="https://www.transfermarkt.pl/spielbericht/index/spielbericht/3203721" TargetMode="External"/><Relationship Id="rId14" Type="http://schemas.openxmlformats.org/officeDocument/2006/relationships/hyperlink" Target="https://www.transfermarkt.pl/bundesliga/spieltag/wettbewerb/L1/saison_id/2014/spieltag/7" TargetMode="External"/><Relationship Id="rId317" Type="http://schemas.openxmlformats.org/officeDocument/2006/relationships/hyperlink" Target="https://www.transfermarkt.pl/bundesliga/spieltag/wettbewerb/L1/saison_id/2017/spieltag/5" TargetMode="External"/><Relationship Id="rId524" Type="http://schemas.openxmlformats.org/officeDocument/2006/relationships/hyperlink" Target="https://www.transfermarkt.pl/spielbericht/index/spielbericht/3203424" TargetMode="External"/><Relationship Id="rId731" Type="http://schemas.openxmlformats.org/officeDocument/2006/relationships/hyperlink" Target="https://www.transfermarkt.pl/thomas-muller/profil/spieler/58358" TargetMode="External"/><Relationship Id="rId98" Type="http://schemas.openxmlformats.org/officeDocument/2006/relationships/hyperlink" Target="https://www.transfermarkt.pl/bundesliga/startseite/wettbewerb/L1" TargetMode="External"/><Relationship Id="rId163" Type="http://schemas.openxmlformats.org/officeDocument/2006/relationships/hyperlink" Target="https://www.transfermarkt.pl/franck-ribery/profil/spieler/22068" TargetMode="External"/><Relationship Id="rId370" Type="http://schemas.openxmlformats.org/officeDocument/2006/relationships/hyperlink" Target="https://www.transfermarkt.pl/sv-werder-bremen/spielplan/verein/86/saison_id/2017" TargetMode="External"/><Relationship Id="rId230" Type="http://schemas.openxmlformats.org/officeDocument/2006/relationships/hyperlink" Target="https://www.transfermarkt.pl/bundesliga/spieltag/wettbewerb/L1/saison_id/2016/spieltag/14" TargetMode="External"/><Relationship Id="rId468" Type="http://schemas.openxmlformats.org/officeDocument/2006/relationships/hyperlink" Target="https://www.transfermarkt.pl/tsg-1899-hoffenheim/spielplan/verein/533/saison_id/2018" TargetMode="External"/><Relationship Id="rId675" Type="http://schemas.openxmlformats.org/officeDocument/2006/relationships/hyperlink" Target="https://www.transfermarkt.pl/fc-schalke-04/spielplan/verein/33/saison_id/2020" TargetMode="External"/><Relationship Id="rId25" Type="http://schemas.openxmlformats.org/officeDocument/2006/relationships/hyperlink" Target="https://www.transfermarkt.pl/bundesliga/startseite/wettbewerb/L1" TargetMode="External"/><Relationship Id="rId328" Type="http://schemas.openxmlformats.org/officeDocument/2006/relationships/hyperlink" Target="https://www.transfermarkt.pl/hertha-bsc/spielplan/verein/44/saison_id/2017" TargetMode="External"/><Relationship Id="rId535" Type="http://schemas.openxmlformats.org/officeDocument/2006/relationships/hyperlink" Target="https://www.transfermarkt.pl/1-fsv-mainz-05/spielplan/verein/39/saison_id/2019" TargetMode="External"/><Relationship Id="rId742" Type="http://schemas.openxmlformats.org/officeDocument/2006/relationships/hyperlink" Target="https://www.transfermarkt.pl/spielbericht/index/spielbericht/3413118" TargetMode="External"/><Relationship Id="rId174" Type="http://schemas.openxmlformats.org/officeDocument/2006/relationships/hyperlink" Target="https://www.transfermarkt.pl/robert-lewandowski/alletore/spieler/38253/saison/verein/27/liga/0/wettbewerb/L1/pos/0/trainer_id/0/minute/0/torart/0/plus/1" TargetMode="External"/><Relationship Id="rId381" Type="http://schemas.openxmlformats.org/officeDocument/2006/relationships/hyperlink" Target="https://www.transfermarkt.pl/bundesliga/startseite/wettbewerb/L1" TargetMode="External"/><Relationship Id="rId602" Type="http://schemas.openxmlformats.org/officeDocument/2006/relationships/hyperlink" Target="https://www.transfermarkt.pl/bundesliga/spieltag/wettbewerb/L1/saison_id/2019/spieltag/18" TargetMode="External"/><Relationship Id="rId241" Type="http://schemas.openxmlformats.org/officeDocument/2006/relationships/hyperlink" Target="https://www.transfermarkt.pl/bundesliga/spieltag/wettbewerb/L1/saison_id/2016/spieltag/17" TargetMode="External"/><Relationship Id="rId479" Type="http://schemas.openxmlformats.org/officeDocument/2006/relationships/hyperlink" Target="https://www.transfermarkt.pl/bundesliga/spieltag/wettbewerb/L1/saison_id/2018/spieltag/21" TargetMode="External"/><Relationship Id="rId686" Type="http://schemas.openxmlformats.org/officeDocument/2006/relationships/hyperlink" Target="https://www.transfermarkt.pl/bundesliga/startseite/wettbewerb/L1" TargetMode="External"/><Relationship Id="rId36" Type="http://schemas.openxmlformats.org/officeDocument/2006/relationships/hyperlink" Target="https://www.transfermarkt.pl/bastian-schweinsteiger/profil/spieler/2514" TargetMode="External"/><Relationship Id="rId339" Type="http://schemas.openxmlformats.org/officeDocument/2006/relationships/hyperlink" Target="https://www.transfermarkt.pl/bundesliga/spieltag/wettbewerb/L1/saison_id/2017/spieltag/10" TargetMode="External"/><Relationship Id="rId546" Type="http://schemas.openxmlformats.org/officeDocument/2006/relationships/hyperlink" Target="https://www.transfermarkt.pl/bundesliga/spieltag/wettbewerb/L1/saison_id/2019/spieltag/5" TargetMode="External"/><Relationship Id="rId753" Type="http://schemas.openxmlformats.org/officeDocument/2006/relationships/hyperlink" Target="https://www.transfermarkt.pl/spielbericht/index/spielbericht/3413160" TargetMode="External"/><Relationship Id="rId101" Type="http://schemas.openxmlformats.org/officeDocument/2006/relationships/hyperlink" Target="https://www.transfermarkt.pl/spielbericht/index/spielbericht/2581642" TargetMode="External"/><Relationship Id="rId185" Type="http://schemas.openxmlformats.org/officeDocument/2006/relationships/hyperlink" Target="https://www.transfermarkt.pl/arturo-vidal/profil/spieler/37666" TargetMode="External"/><Relationship Id="rId406" Type="http://schemas.openxmlformats.org/officeDocument/2006/relationships/hyperlink" Target="https://www.transfermarkt.pl/joshua-kimmich/profil/spieler/161056" TargetMode="External"/><Relationship Id="rId392" Type="http://schemas.openxmlformats.org/officeDocument/2006/relationships/hyperlink" Target="https://www.transfermarkt.pl/bundesliga/startseite/wettbewerb/L1" TargetMode="External"/><Relationship Id="rId613" Type="http://schemas.openxmlformats.org/officeDocument/2006/relationships/hyperlink" Target="https://www.transfermarkt.pl/bundesliga/spieltag/wettbewerb/L1/saison_id/2019/spieltag/20" TargetMode="External"/><Relationship Id="rId697" Type="http://schemas.openxmlformats.org/officeDocument/2006/relationships/hyperlink" Target="https://www.transfermarkt.pl/robert-lewandowski/alletore/spieler/38253/saison/verein/27/liga/0/wettbewerb/L1/pos/0/trainer_id/0/minute/0/torart/0/plus/1" TargetMode="External"/><Relationship Id="rId820" Type="http://schemas.openxmlformats.org/officeDocument/2006/relationships/hyperlink" Target="https://www.transfermarkt.pl/spielbericht/index/spielbericht/3412895" TargetMode="External"/><Relationship Id="rId252" Type="http://schemas.openxmlformats.org/officeDocument/2006/relationships/hyperlink" Target="https://www.transfermarkt.pl/arturo-vidal/profil/spieler/37666" TargetMode="External"/><Relationship Id="rId47" Type="http://schemas.openxmlformats.org/officeDocument/2006/relationships/hyperlink" Target="https://www.transfermarkt.pl/robert-lewandowski/alletore/spieler/38253/saison/verein/27/liga/0/wettbewerb/L1/pos/0/trainer_id/0/minute/0/torart/0/plus/1" TargetMode="External"/><Relationship Id="rId112" Type="http://schemas.openxmlformats.org/officeDocument/2006/relationships/hyperlink" Target="https://www.transfermarkt.pl/arturo-vidal/profil/spieler/37666" TargetMode="External"/><Relationship Id="rId557" Type="http://schemas.openxmlformats.org/officeDocument/2006/relationships/hyperlink" Target="https://www.transfermarkt.pl/niklas-sule/profil/spieler/166601" TargetMode="External"/><Relationship Id="rId764" Type="http://schemas.openxmlformats.org/officeDocument/2006/relationships/hyperlink" Target="https://www.transfermarkt.pl/spielbericht/index/spielbericht/3413162" TargetMode="External"/><Relationship Id="rId196" Type="http://schemas.openxmlformats.org/officeDocument/2006/relationships/hyperlink" Target="https://www.transfermarkt.pl/spielbericht/index/spielbericht/2581996" TargetMode="External"/><Relationship Id="rId417" Type="http://schemas.openxmlformats.org/officeDocument/2006/relationships/hyperlink" Target="https://www.transfermarkt.pl/sebastian-rudy/profil/spieler/57051" TargetMode="External"/><Relationship Id="rId624" Type="http://schemas.openxmlformats.org/officeDocument/2006/relationships/hyperlink" Target="https://www.transfermarkt.pl/bundesliga/startseite/wettbewerb/L1" TargetMode="External"/><Relationship Id="rId263" Type="http://schemas.openxmlformats.org/officeDocument/2006/relationships/hyperlink" Target="https://www.transfermarkt.pl/douglas-costa/profil/spieler/75615" TargetMode="External"/><Relationship Id="rId470" Type="http://schemas.openxmlformats.org/officeDocument/2006/relationships/hyperlink" Target="https://www.transfermarkt.pl/robert-lewandowski/alletore/spieler/38253/saison/verein/27/liga/0/wettbewerb/L1/pos/0/trainer_id/0/minute/0/torart/0/plus/1" TargetMode="External"/><Relationship Id="rId58" Type="http://schemas.openxmlformats.org/officeDocument/2006/relationships/hyperlink" Target="https://www.transfermarkt.pl/sv-werder-bremen/spielplan/verein/86/saison_id/2014" TargetMode="External"/><Relationship Id="rId123" Type="http://schemas.openxmlformats.org/officeDocument/2006/relationships/hyperlink" Target="https://www.transfermarkt.pl/spielbericht/index/spielbericht/2581690" TargetMode="External"/><Relationship Id="rId330" Type="http://schemas.openxmlformats.org/officeDocument/2006/relationships/hyperlink" Target="https://www.transfermarkt.pl/robert-lewandowski/alletore/spieler/38253/saison/verein/27/liga/0/wettbewerb/L1/pos/0/trainer_id/0/minute/0/torart/0/plus/1" TargetMode="External"/><Relationship Id="rId568" Type="http://schemas.openxmlformats.org/officeDocument/2006/relationships/hyperlink" Target="https://www.transfermarkt.pl/robert-lewandowski/alletore/spieler/38253/saison/verein/27/liga/0/wettbewerb/L1/pos/0/trainer_id/0/minute/0/torart/0/plus/1" TargetMode="External"/><Relationship Id="rId775" Type="http://schemas.openxmlformats.org/officeDocument/2006/relationships/hyperlink" Target="https://www.transfermarkt.pl/spielbericht/index/spielbericht/3413111" TargetMode="External"/><Relationship Id="rId428" Type="http://schemas.openxmlformats.org/officeDocument/2006/relationships/hyperlink" Target="https://www.transfermarkt.pl/robert-lewandowski/alletore/spieler/38253/saison/verein/27/liga/0/wettbewerb/L1/pos/0/trainer_id/0/minute/0/torart/0/plus/1" TargetMode="External"/><Relationship Id="rId635" Type="http://schemas.openxmlformats.org/officeDocument/2006/relationships/hyperlink" Target="https://www.transfermarkt.pl/robert-lewandowski/alletore/spieler/38253/saison/verein/27/liga/0/wettbewerb/L1/pos/0/trainer_id/0/minute/0/torart/0/plus/1" TargetMode="External"/><Relationship Id="rId274" Type="http://schemas.openxmlformats.org/officeDocument/2006/relationships/hyperlink" Target="https://www.transfermarkt.pl/fc-augsburg/spielplan/verein/167/saison_id/2016" TargetMode="External"/><Relationship Id="rId481" Type="http://schemas.openxmlformats.org/officeDocument/2006/relationships/hyperlink" Target="https://www.transfermarkt.pl/spielbericht/index/spielbericht/3058594" TargetMode="External"/><Relationship Id="rId702" Type="http://schemas.openxmlformats.org/officeDocument/2006/relationships/hyperlink" Target="https://www.transfermarkt.pl/bundesliga/spieltag/wettbewerb/L1/saison_id/2020/spieltag/7" TargetMode="External"/><Relationship Id="rId69" Type="http://schemas.openxmlformats.org/officeDocument/2006/relationships/hyperlink" Target="https://www.transfermarkt.pl/bundesliga/startseite/wettbewerb/L1" TargetMode="External"/><Relationship Id="rId134" Type="http://schemas.openxmlformats.org/officeDocument/2006/relationships/hyperlink" Target="https://www.transfermarkt.pl/fc-ingolstadt-04/spielplan/verein/4795/saison_id/2015" TargetMode="External"/><Relationship Id="rId579" Type="http://schemas.openxmlformats.org/officeDocument/2006/relationships/hyperlink" Target="https://www.transfermarkt.pl/robert-lewandowski/alletore/spieler/38253/saison/verein/27/liga/0/wettbewerb/L1/pos/0/trainer_id/0/minute/0/torart/0/plus/1" TargetMode="External"/><Relationship Id="rId786" Type="http://schemas.openxmlformats.org/officeDocument/2006/relationships/hyperlink" Target="https://www.transfermarkt.pl/bundesliga/spieltag/wettbewerb/L1/saison_id/2020/spieltag/24" TargetMode="External"/><Relationship Id="rId341" Type="http://schemas.openxmlformats.org/officeDocument/2006/relationships/hyperlink" Target="https://www.transfermarkt.pl/spielbericht/index/spielbericht/2871899" TargetMode="External"/><Relationship Id="rId439" Type="http://schemas.openxmlformats.org/officeDocument/2006/relationships/hyperlink" Target="https://www.transfermarkt.pl/robert-lewandowski/alletore/spieler/38253/saison/verein/27/liga/0/wettbewerb/L1/pos/0/trainer_id/0/minute/0/torart/0/plus/1" TargetMode="External"/><Relationship Id="rId646" Type="http://schemas.openxmlformats.org/officeDocument/2006/relationships/hyperlink" Target="https://www.transfermarkt.pl/robert-lewandowski/alletore/spieler/38253/saison/verein/27/liga/0/wettbewerb/L1/pos/0/trainer_id/0/minute/0/torart/0/plus/1" TargetMode="External"/><Relationship Id="rId201" Type="http://schemas.openxmlformats.org/officeDocument/2006/relationships/hyperlink" Target="https://www.transfermarkt.pl/spielbericht/index/spielbericht/2704204" TargetMode="External"/><Relationship Id="rId285" Type="http://schemas.openxmlformats.org/officeDocument/2006/relationships/hyperlink" Target="https://www.transfermarkt.pl/bundesliga/startseite/wettbewerb/L1" TargetMode="External"/><Relationship Id="rId506" Type="http://schemas.openxmlformats.org/officeDocument/2006/relationships/hyperlink" Target="https://www.transfermarkt.pl/spielbericht/index/spielbericht/3058663" TargetMode="External"/><Relationship Id="rId492" Type="http://schemas.openxmlformats.org/officeDocument/2006/relationships/hyperlink" Target="https://www.transfermarkt.pl/vfl-wolfsburg/spielplan/verein/82/saison_id/2018" TargetMode="External"/><Relationship Id="rId713" Type="http://schemas.openxmlformats.org/officeDocument/2006/relationships/hyperlink" Target="https://www.transfermarkt.pl/bundesliga/startseite/wettbewerb/L1" TargetMode="External"/><Relationship Id="rId797" Type="http://schemas.openxmlformats.org/officeDocument/2006/relationships/hyperlink" Target="https://www.transfermarkt.pl/leon-goretzka/profil/spieler/153084" TargetMode="External"/><Relationship Id="rId145" Type="http://schemas.openxmlformats.org/officeDocument/2006/relationships/hyperlink" Target="https://www.transfermarkt.pl/bundesliga/spieltag/wettbewerb/L1/saison_id/2015/spieltag/19" TargetMode="External"/><Relationship Id="rId352" Type="http://schemas.openxmlformats.org/officeDocument/2006/relationships/hyperlink" Target="https://www.transfermarkt.pl/fc-augsburg/spielplan/verein/167/saison_id/2017" TargetMode="External"/><Relationship Id="rId212" Type="http://schemas.openxmlformats.org/officeDocument/2006/relationships/hyperlink" Target="https://www.transfermarkt.pl/fc-ingolstadt-04/spielplan/verein/4795/saison_id/2016" TargetMode="External"/><Relationship Id="rId657" Type="http://schemas.openxmlformats.org/officeDocument/2006/relationships/hyperlink" Target="https://www.transfermarkt.pl/sv-werder-bremen/spielplan/verein/86/saison_id/2019" TargetMode="External"/><Relationship Id="rId296" Type="http://schemas.openxmlformats.org/officeDocument/2006/relationships/hyperlink" Target="https://www.transfermarkt.pl/robert-lewandowski/alletore/spieler/38253/saison/verein/27/liga/0/wettbewerb/L1/pos/0/trainer_id/0/minute/0/torart/0/plus/1" TargetMode="External"/><Relationship Id="rId517" Type="http://schemas.openxmlformats.org/officeDocument/2006/relationships/hyperlink" Target="https://www.transfermarkt.pl/hannover-96/spielplan/verein/42/saison_id/2018" TargetMode="External"/><Relationship Id="rId724" Type="http://schemas.openxmlformats.org/officeDocument/2006/relationships/hyperlink" Target="https://www.transfermarkt.pl/kingsley-coman/profil/spieler/243714" TargetMode="External"/><Relationship Id="rId60" Type="http://schemas.openxmlformats.org/officeDocument/2006/relationships/hyperlink" Target="https://www.transfermarkt.pl/robert-lewandowski/alletore/spieler/38253/saison/verein/27/liga/0/wettbewerb/L1/pos/0/trainer_id/0/minute/0/torart/0/plus/1" TargetMode="External"/><Relationship Id="rId156" Type="http://schemas.openxmlformats.org/officeDocument/2006/relationships/hyperlink" Target="https://www.transfermarkt.pl/thomas-muller/profil/spieler/58358" TargetMode="External"/><Relationship Id="rId363" Type="http://schemas.openxmlformats.org/officeDocument/2006/relationships/hyperlink" Target="https://www.transfermarkt.pl/bundesliga/spieltag/wettbewerb/L1/saison_id/2017/spieltag/16" TargetMode="External"/><Relationship Id="rId570" Type="http://schemas.openxmlformats.org/officeDocument/2006/relationships/hyperlink" Target="https://www.transfermarkt.pl/bundesliga/startseite/wettbewerb/L1" TargetMode="External"/><Relationship Id="rId223" Type="http://schemas.openxmlformats.org/officeDocument/2006/relationships/hyperlink" Target="https://www.transfermarkt.pl/bundesliga/startseite/wettbewerb/L1" TargetMode="External"/><Relationship Id="rId430" Type="http://schemas.openxmlformats.org/officeDocument/2006/relationships/hyperlink" Target="https://www.transfermarkt.pl/bundesliga/spieltag/wettbewerb/L1/saison_id/2018/spieltag/2" TargetMode="External"/><Relationship Id="rId668" Type="http://schemas.openxmlformats.org/officeDocument/2006/relationships/hyperlink" Target="https://www.transfermarkt.pl/bundesliga/startseite/wettbewerb/L1" TargetMode="External"/><Relationship Id="rId18" Type="http://schemas.openxmlformats.org/officeDocument/2006/relationships/hyperlink" Target="https://www.transfermarkt.pl/rafinha/profil/spieler/33947" TargetMode="External"/><Relationship Id="rId528" Type="http://schemas.openxmlformats.org/officeDocument/2006/relationships/hyperlink" Target="https://www.transfermarkt.pl/bundesliga/spieltag/wettbewerb/L1/saison_id/2019/spieltag/2" TargetMode="External"/><Relationship Id="rId735" Type="http://schemas.openxmlformats.org/officeDocument/2006/relationships/hyperlink" Target="https://www.transfermarkt.pl/1-fsv-mainz-05/spielplan/verein/39/saison_id/2020" TargetMode="External"/><Relationship Id="rId167" Type="http://schemas.openxmlformats.org/officeDocument/2006/relationships/hyperlink" Target="https://www.transfermarkt.pl/spielbericht/index/spielbericht/2581868" TargetMode="External"/><Relationship Id="rId374" Type="http://schemas.openxmlformats.org/officeDocument/2006/relationships/hyperlink" Target="https://www.transfermarkt.pl/thomas-muller/profil/spieler/58358" TargetMode="External"/><Relationship Id="rId581" Type="http://schemas.openxmlformats.org/officeDocument/2006/relationships/hyperlink" Target="https://www.transfermarkt.pl/bundesliga/startseite/wettbewerb/L1" TargetMode="External"/><Relationship Id="rId71" Type="http://schemas.openxmlformats.org/officeDocument/2006/relationships/hyperlink" Target="https://www.transfermarkt.pl/eintracht-frankfurt/spielplan/verein/24/saison_id/2014" TargetMode="External"/><Relationship Id="rId234" Type="http://schemas.openxmlformats.org/officeDocument/2006/relationships/hyperlink" Target="https://www.transfermarkt.pl/thomas-muller/profil/spieler/58358" TargetMode="External"/><Relationship Id="rId679" Type="http://schemas.openxmlformats.org/officeDocument/2006/relationships/hyperlink" Target="https://www.transfermarkt.pl/bundesliga/spieltag/wettbewerb/L1/saison_id/2020/spieltag/3" TargetMode="External"/><Relationship Id="rId802" Type="http://schemas.openxmlformats.org/officeDocument/2006/relationships/hyperlink" Target="https://www.transfermarkt.pl/robert-lewandowski/alletore/spieler/38253/saison/verein/27/liga/0/wettbewerb/L1/pos/0/trainer_id/0/minute/0/torart/0/plus/1" TargetMode="External"/><Relationship Id="rId2" Type="http://schemas.openxmlformats.org/officeDocument/2006/relationships/hyperlink" Target="https://www.transfermarkt.pl/bundesliga/spieltag/wettbewerb/L1/saison_id/2014/spieltag/2" TargetMode="External"/><Relationship Id="rId29" Type="http://schemas.openxmlformats.org/officeDocument/2006/relationships/hyperlink" Target="https://www.transfermarkt.pl/robert-lewandowski/alletore/spieler/38253/saison/verein/27/liga/0/wettbewerb/L1/pos/0/trainer_id/0/minute/0/torart/0/plus/1" TargetMode="External"/><Relationship Id="rId441" Type="http://schemas.openxmlformats.org/officeDocument/2006/relationships/hyperlink" Target="https://www.transfermarkt.pl/bundesliga/spieltag/wettbewerb/L1/saison_id/2018/spieltag/8" TargetMode="External"/><Relationship Id="rId539" Type="http://schemas.openxmlformats.org/officeDocument/2006/relationships/hyperlink" Target="https://www.transfermarkt.pl/bundesliga/startseite/wettbewerb/L1" TargetMode="External"/><Relationship Id="rId746" Type="http://schemas.openxmlformats.org/officeDocument/2006/relationships/hyperlink" Target="https://www.transfermarkt.pl/sc-freiburg/spielplan/verein/60/saison_id/2020" TargetMode="External"/><Relationship Id="rId178" Type="http://schemas.openxmlformats.org/officeDocument/2006/relationships/hyperlink" Target="https://www.transfermarkt.pl/spielbericht/index/spielbericht/2581940" TargetMode="External"/><Relationship Id="rId301" Type="http://schemas.openxmlformats.org/officeDocument/2006/relationships/hyperlink" Target="https://www.transfermarkt.pl/spielbericht/index/spielbericht/2871495" TargetMode="External"/><Relationship Id="rId82" Type="http://schemas.openxmlformats.org/officeDocument/2006/relationships/hyperlink" Target="https://www.transfermarkt.pl/bundesliga/spieltag/wettbewerb/L1/saison_id/2015/spieltag/1" TargetMode="External"/><Relationship Id="rId385" Type="http://schemas.openxmlformats.org/officeDocument/2006/relationships/hyperlink" Target="https://www.transfermarkt.pl/robert-lewandowski/alletore/spieler/38253/saison/verein/27/liga/0/wettbewerb/L1/pos/0/trainer_id/0/minute/0/torart/0/plus/1" TargetMode="External"/><Relationship Id="rId592" Type="http://schemas.openxmlformats.org/officeDocument/2006/relationships/hyperlink" Target="https://www.transfermarkt.pl/robert-lewandowski/alletore/spieler/38253/saison/verein/27/liga/0/wettbewerb/L1/pos/0/trainer_id/0/minute/0/torart/0/plus/1" TargetMode="External"/><Relationship Id="rId606" Type="http://schemas.openxmlformats.org/officeDocument/2006/relationships/hyperlink" Target="https://www.transfermarkt.pl/bundesliga/startseite/wettbewerb/L1" TargetMode="External"/><Relationship Id="rId813" Type="http://schemas.openxmlformats.org/officeDocument/2006/relationships/hyperlink" Target="https://www.transfermarkt.pl/spielbericht/index/spielbericht/3412910" TargetMode="External"/><Relationship Id="rId245" Type="http://schemas.openxmlformats.org/officeDocument/2006/relationships/hyperlink" Target="https://www.transfermarkt.pl/douglas-costa/profil/spieler/75615" TargetMode="External"/><Relationship Id="rId452" Type="http://schemas.openxmlformats.org/officeDocument/2006/relationships/hyperlink" Target="https://www.transfermarkt.pl/joshua-kimmich/profil/spieler/161056" TargetMode="External"/><Relationship Id="rId105" Type="http://schemas.openxmlformats.org/officeDocument/2006/relationships/hyperlink" Target="https://www.transfermarkt.pl/mario-gotze/profil/spieler/74842" TargetMode="External"/><Relationship Id="rId312" Type="http://schemas.openxmlformats.org/officeDocument/2006/relationships/hyperlink" Target="https://www.transfermarkt.pl/spielbericht/index/spielbericht/2871655" TargetMode="External"/><Relationship Id="rId757" Type="http://schemas.openxmlformats.org/officeDocument/2006/relationships/hyperlink" Target="https://www.transfermarkt.pl/fc-schalke-04/spielplan/verein/33/saison_id/2020" TargetMode="External"/><Relationship Id="rId93" Type="http://schemas.openxmlformats.org/officeDocument/2006/relationships/hyperlink" Target="https://www.transfermarkt.pl/bundesliga/spieltag/wettbewerb/L1/saison_id/2015/spieltag/4" TargetMode="External"/><Relationship Id="rId189" Type="http://schemas.openxmlformats.org/officeDocument/2006/relationships/hyperlink" Target="https://www.transfermarkt.pl/fc-ingolstadt-04/spielplan/verein/4795/saison_id/2015" TargetMode="External"/><Relationship Id="rId396" Type="http://schemas.openxmlformats.org/officeDocument/2006/relationships/hyperlink" Target="https://www.transfermarkt.pl/robert-lewandowski/alletore/spieler/38253/saison/verein/27/liga/0/wettbewerb/L1/pos/0/trainer_id/0/minute/0/torart/0/plus/1" TargetMode="External"/><Relationship Id="rId617" Type="http://schemas.openxmlformats.org/officeDocument/2006/relationships/hyperlink" Target="https://www.transfermarkt.pl/benjamin-pavard/profil/spieler/353366" TargetMode="External"/><Relationship Id="rId256" Type="http://schemas.openxmlformats.org/officeDocument/2006/relationships/hyperlink" Target="https://www.transfermarkt.pl/spielbericht/index/spielbericht/2704527" TargetMode="External"/><Relationship Id="rId463" Type="http://schemas.openxmlformats.org/officeDocument/2006/relationships/hyperlink" Target="https://www.transfermarkt.pl/spielbericht/index/spielbericht/3058547" TargetMode="External"/><Relationship Id="rId670" Type="http://schemas.openxmlformats.org/officeDocument/2006/relationships/hyperlink" Target="https://www.transfermarkt.pl/vfl-wolfsburg/spielplan/verein/82/saison_id/2019" TargetMode="External"/><Relationship Id="rId116" Type="http://schemas.openxmlformats.org/officeDocument/2006/relationships/hyperlink" Target="https://www.transfermarkt.pl/spielbericht/index/spielbericht/2581666" TargetMode="External"/><Relationship Id="rId323" Type="http://schemas.openxmlformats.org/officeDocument/2006/relationships/hyperlink" Target="https://www.transfermarkt.pl/vfl-wolfsburg/spielplan/verein/82/saison_id/2017" TargetMode="External"/><Relationship Id="rId530" Type="http://schemas.openxmlformats.org/officeDocument/2006/relationships/hyperlink" Target="https://www.transfermarkt.pl/spielbericht/index/spielbericht/3203447" TargetMode="External"/><Relationship Id="rId768" Type="http://schemas.openxmlformats.org/officeDocument/2006/relationships/hyperlink" Target="https://www.transfermarkt.pl/arminia-bielefeld/spielplan/verein/10/saison_id/2020" TargetMode="External"/><Relationship Id="rId20" Type="http://schemas.openxmlformats.org/officeDocument/2006/relationships/hyperlink" Target="https://www.transfermarkt.pl/bundesliga/startseite/wettbewerb/L1" TargetMode="External"/><Relationship Id="rId628" Type="http://schemas.openxmlformats.org/officeDocument/2006/relationships/hyperlink" Target="https://www.transfermarkt.pl/robert-lewandowski/alletore/spieler/38253/saison/verein/27/liga/0/wettbewerb/L1/pos/0/trainer_id/0/minute/0/torart/0/plus/1" TargetMode="External"/><Relationship Id="rId267" Type="http://schemas.openxmlformats.org/officeDocument/2006/relationships/hyperlink" Target="https://www.transfermarkt.pl/eintracht-frankfurt/spielplan/verein/24/saison_id/2016" TargetMode="External"/><Relationship Id="rId474" Type="http://schemas.openxmlformats.org/officeDocument/2006/relationships/hyperlink" Target="https://www.transfermarkt.pl/vfb-stuttgart/spielplan/verein/79/saison_id/2018" TargetMode="External"/><Relationship Id="rId127" Type="http://schemas.openxmlformats.org/officeDocument/2006/relationships/hyperlink" Target="https://www.transfermarkt.pl/bundesliga/spieltag/wettbewerb/L1/saison_id/2015/spieltag/12" TargetMode="External"/><Relationship Id="rId681" Type="http://schemas.openxmlformats.org/officeDocument/2006/relationships/hyperlink" Target="https://www.transfermarkt.pl/spielbericht/index/spielbericht/3412919" TargetMode="External"/><Relationship Id="rId779" Type="http://schemas.openxmlformats.org/officeDocument/2006/relationships/hyperlink" Target="https://www.transfermarkt.pl/bundesliga/spieltag/wettbewerb/L1/saison_id/2020/spieltag/23" TargetMode="External"/><Relationship Id="rId31" Type="http://schemas.openxmlformats.org/officeDocument/2006/relationships/hyperlink" Target="https://www.transfermarkt.pl/bundesliga/startseite/wettbewerb/L1" TargetMode="External"/><Relationship Id="rId334" Type="http://schemas.openxmlformats.org/officeDocument/2006/relationships/hyperlink" Target="https://www.transfermarkt.pl/sc-freiburg/spielplan/verein/60/saison_id/2017" TargetMode="External"/><Relationship Id="rId541" Type="http://schemas.openxmlformats.org/officeDocument/2006/relationships/hyperlink" Target="https://www.transfermarkt.pl/rasenballsport-leipzig/spielplan/verein/23826/saison_id/2019" TargetMode="External"/><Relationship Id="rId639" Type="http://schemas.openxmlformats.org/officeDocument/2006/relationships/hyperlink" Target="https://www.transfermarkt.pl/spielbericht/index/spielbericht/3203667" TargetMode="External"/><Relationship Id="rId180" Type="http://schemas.openxmlformats.org/officeDocument/2006/relationships/hyperlink" Target="https://www.transfermarkt.pl/bundesliga/startseite/wettbewerb/L1" TargetMode="External"/><Relationship Id="rId278" Type="http://schemas.openxmlformats.org/officeDocument/2006/relationships/hyperlink" Target="https://www.transfermarkt.pl/franck-ribery/profil/spieler/22068" TargetMode="External"/><Relationship Id="rId401" Type="http://schemas.openxmlformats.org/officeDocument/2006/relationships/hyperlink" Target="https://www.transfermarkt.pl/borussia-dortmund/spielplan/verein/16/saison_id/2017" TargetMode="External"/><Relationship Id="rId485" Type="http://schemas.openxmlformats.org/officeDocument/2006/relationships/hyperlink" Target="https://www.transfermarkt.pl/bundesliga/spieltag/wettbewerb/L1/saison_id/2018/spieltag/24" TargetMode="External"/><Relationship Id="rId692" Type="http://schemas.openxmlformats.org/officeDocument/2006/relationships/hyperlink" Target="https://www.transfermarkt.pl/thomas-muller/profil/spieler/58358" TargetMode="External"/><Relationship Id="rId706" Type="http://schemas.openxmlformats.org/officeDocument/2006/relationships/hyperlink" Target="https://www.transfermarkt.pl/lucas-hernandez/profil/spieler/281963" TargetMode="External"/><Relationship Id="rId42" Type="http://schemas.openxmlformats.org/officeDocument/2006/relationships/hyperlink" Target="https://www.transfermarkt.pl/thomas-muller/profil/spieler/58358" TargetMode="External"/><Relationship Id="rId138" Type="http://schemas.openxmlformats.org/officeDocument/2006/relationships/hyperlink" Target="https://www.transfermarkt.pl/bundesliga/startseite/wettbewerb/L1" TargetMode="External"/><Relationship Id="rId345" Type="http://schemas.openxmlformats.org/officeDocument/2006/relationships/hyperlink" Target="https://www.transfermarkt.pl/bundesliga/spieltag/wettbewerb/L1/saison_id/2017/spieltag/11" TargetMode="External"/><Relationship Id="rId552" Type="http://schemas.openxmlformats.org/officeDocument/2006/relationships/hyperlink" Target="https://www.transfermarkt.pl/bundesliga/startseite/wettbewerb/L1" TargetMode="External"/><Relationship Id="rId191" Type="http://schemas.openxmlformats.org/officeDocument/2006/relationships/hyperlink" Target="https://www.transfermarkt.pl/robert-lewandowski/alletore/spieler/38253/saison/verein/27/liga/0/wettbewerb/L1/pos/0/trainer_id/0/minute/0/torart/0/plus/1" TargetMode="External"/><Relationship Id="rId205" Type="http://schemas.openxmlformats.org/officeDocument/2006/relationships/hyperlink" Target="https://www.transfermarkt.pl/bundesliga/spieltag/wettbewerb/L1/saison_id/2016/spieltag/2" TargetMode="External"/><Relationship Id="rId412" Type="http://schemas.openxmlformats.org/officeDocument/2006/relationships/hyperlink" Target="https://www.transfermarkt.pl/bundesliga/startseite/wettbewerb/L1" TargetMode="External"/><Relationship Id="rId289" Type="http://schemas.openxmlformats.org/officeDocument/2006/relationships/hyperlink" Target="https://www.transfermarkt.pl/robert-lewandowski/alletore/spieler/38253/saison/verein/27/liga/0/wettbewerb/L1/pos/0/trainer_id/0/minute/0/torart/0/plus/1" TargetMode="External"/><Relationship Id="rId496" Type="http://schemas.openxmlformats.org/officeDocument/2006/relationships/hyperlink" Target="https://www.transfermarkt.pl/franck-ribery/profil/spieler/22068" TargetMode="External"/><Relationship Id="rId717" Type="http://schemas.openxmlformats.org/officeDocument/2006/relationships/hyperlink" Target="https://www.transfermarkt.pl/robert-lewandowski/alletore/spieler/38253/saison/verein/27/liga/0/wettbewerb/L1/pos/0/trainer_id/0/minute/0/torart/0/plus/1" TargetMode="External"/><Relationship Id="rId53" Type="http://schemas.openxmlformats.org/officeDocument/2006/relationships/hyperlink" Target="https://www.transfermarkt.pl/spielbericht/index/spielbericht/2460824" TargetMode="External"/><Relationship Id="rId149" Type="http://schemas.openxmlformats.org/officeDocument/2006/relationships/hyperlink" Target="https://www.transfermarkt.pl/douglas-costa/profil/spieler/75615" TargetMode="External"/><Relationship Id="rId356" Type="http://schemas.openxmlformats.org/officeDocument/2006/relationships/hyperlink" Target="https://www.transfermarkt.pl/joshua-kimmich/profil/spieler/161056" TargetMode="External"/><Relationship Id="rId563" Type="http://schemas.openxmlformats.org/officeDocument/2006/relationships/hyperlink" Target="https://www.transfermarkt.pl/thomas-muller/profil/spieler/58358" TargetMode="External"/><Relationship Id="rId770" Type="http://schemas.openxmlformats.org/officeDocument/2006/relationships/hyperlink" Target="https://www.transfermarkt.pl/robert-lewandowski/alletore/spieler/38253/saison/verein/27/liga/0/wettbewerb/L1/pos/0/trainer_id/0/minute/0/torart/0/plus/1" TargetMode="External"/><Relationship Id="rId216" Type="http://schemas.openxmlformats.org/officeDocument/2006/relationships/hyperlink" Target="https://www.transfermarkt.pl/bundesliga/startseite/wettbewerb/L1" TargetMode="External"/><Relationship Id="rId423" Type="http://schemas.openxmlformats.org/officeDocument/2006/relationships/hyperlink" Target="https://www.transfermarkt.pl/thomas-muller/profil/spieler/58358" TargetMode="External"/><Relationship Id="rId630" Type="http://schemas.openxmlformats.org/officeDocument/2006/relationships/hyperlink" Target="https://www.transfermarkt.pl/serge-gnabry/profil/spieler/159471" TargetMode="External"/><Relationship Id="rId728" Type="http://schemas.openxmlformats.org/officeDocument/2006/relationships/hyperlink" Target="https://www.transfermarkt.pl/bayer-04-leverkusen/spielplan/verein/15/saison_id/2020" TargetMode="External"/><Relationship Id="rId64" Type="http://schemas.openxmlformats.org/officeDocument/2006/relationships/hyperlink" Target="https://www.transfermarkt.pl/bundesliga/spieltag/wettbewerb/L1/saison_id/2014/spieltag/27" TargetMode="External"/><Relationship Id="rId367" Type="http://schemas.openxmlformats.org/officeDocument/2006/relationships/hyperlink" Target="https://www.transfermarkt.pl/thomas-muller/profil/spieler/58358" TargetMode="External"/><Relationship Id="rId574" Type="http://schemas.openxmlformats.org/officeDocument/2006/relationships/hyperlink" Target="https://www.transfermarkt.pl/robert-lewandowski/alletore/spieler/38253/saison/verein/27/liga/0/wettbewerb/L1/pos/0/trainer_id/0/minute/0/torart/0/plus/1" TargetMode="External"/><Relationship Id="rId227" Type="http://schemas.openxmlformats.org/officeDocument/2006/relationships/hyperlink" Target="https://www.transfermarkt.pl/robert-lewandowski/alletore/spieler/38253/saison/verein/27/liga/0/wettbewerb/L1/pos/0/trainer_id/0/minute/0/torart/0/plus/1" TargetMode="External"/><Relationship Id="rId781" Type="http://schemas.openxmlformats.org/officeDocument/2006/relationships/hyperlink" Target="https://www.transfermarkt.pl/spielbericht/index/spielbericht/3413090" TargetMode="External"/><Relationship Id="rId434" Type="http://schemas.openxmlformats.org/officeDocument/2006/relationships/hyperlink" Target="https://www.transfermarkt.pl/leon-goretzka/profil/spieler/153084" TargetMode="External"/><Relationship Id="rId641" Type="http://schemas.openxmlformats.org/officeDocument/2006/relationships/hyperlink" Target="https://www.transfermarkt.pl/kingsley-coman/profil/spieler/243714" TargetMode="External"/><Relationship Id="rId739" Type="http://schemas.openxmlformats.org/officeDocument/2006/relationships/hyperlink" Target="https://www.transfermarkt.pl/bundesliga/startseite/wettbewerb/L1" TargetMode="External"/><Relationship Id="rId280" Type="http://schemas.openxmlformats.org/officeDocument/2006/relationships/hyperlink" Target="https://www.transfermarkt.pl/bundesliga/startseite/wettbewerb/L1" TargetMode="External"/><Relationship Id="rId501" Type="http://schemas.openxmlformats.org/officeDocument/2006/relationships/hyperlink" Target="https://www.transfermarkt.pl/robert-lewandowski/alletore/spieler/38253/saison/verein/27/liga/0/wettbewerb/L1/pos/0/trainer_id/0/minute/0/torart/0/plus/1" TargetMode="External"/><Relationship Id="rId75" Type="http://schemas.openxmlformats.org/officeDocument/2006/relationships/hyperlink" Target="https://www.transfermarkt.pl/mario-gotze/profil/spieler/74842" TargetMode="External"/><Relationship Id="rId140" Type="http://schemas.openxmlformats.org/officeDocument/2006/relationships/hyperlink" Target="https://www.transfermarkt.pl/hamburger-sv/spielplan/verein/41/saison_id/2015" TargetMode="External"/><Relationship Id="rId378" Type="http://schemas.openxmlformats.org/officeDocument/2006/relationships/hyperlink" Target="https://www.transfermarkt.pl/spielbericht/index/spielbericht/2871564" TargetMode="External"/><Relationship Id="rId585" Type="http://schemas.openxmlformats.org/officeDocument/2006/relationships/hyperlink" Target="https://www.transfermarkt.pl/robert-lewandowski/alletore/spieler/38253/saison/verein/27/liga/0/wettbewerb/L1/pos/0/trainer_id/0/minute/0/torart/0/plus/1" TargetMode="External"/><Relationship Id="rId792" Type="http://schemas.openxmlformats.org/officeDocument/2006/relationships/hyperlink" Target="https://www.transfermarkt.pl/bundesliga/startseite/wettbewerb/L1" TargetMode="External"/><Relationship Id="rId806" Type="http://schemas.openxmlformats.org/officeDocument/2006/relationships/hyperlink" Target="https://www.transfermarkt.pl/bundesliga/spieltag/wettbewerb/L1/saison_id/2020/spieltag/31" TargetMode="External"/><Relationship Id="rId6" Type="http://schemas.openxmlformats.org/officeDocument/2006/relationships/hyperlink" Target="https://www.transfermarkt.pl/sebastian-rode/profil/spieler/44466" TargetMode="External"/><Relationship Id="rId238" Type="http://schemas.openxmlformats.org/officeDocument/2006/relationships/hyperlink" Target="https://www.transfermarkt.pl/spielbericht/index/spielbericht/2704452" TargetMode="External"/><Relationship Id="rId445" Type="http://schemas.openxmlformats.org/officeDocument/2006/relationships/hyperlink" Target="https://www.transfermarkt.pl/mats-hummels/profil/spieler/39728" TargetMode="External"/><Relationship Id="rId652" Type="http://schemas.openxmlformats.org/officeDocument/2006/relationships/hyperlink" Target="https://www.transfermarkt.pl/spielbericht/index/spielbericht/3203696" TargetMode="External"/><Relationship Id="rId291" Type="http://schemas.openxmlformats.org/officeDocument/2006/relationships/hyperlink" Target="https://www.transfermarkt.pl/kingsley-coman/profil/spieler/243714" TargetMode="External"/><Relationship Id="rId305" Type="http://schemas.openxmlformats.org/officeDocument/2006/relationships/hyperlink" Target="https://www.transfermarkt.pl/sv-werder-bremen/spielplan/verein/86/saison_id/2017" TargetMode="External"/><Relationship Id="rId512" Type="http://schemas.openxmlformats.org/officeDocument/2006/relationships/hyperlink" Target="https://www.transfermarkt.pl/spielbericht/index/spielbericht/3058666" TargetMode="External"/><Relationship Id="rId44" Type="http://schemas.openxmlformats.org/officeDocument/2006/relationships/hyperlink" Target="https://www.transfermarkt.pl/bundesliga/spieltag/wettbewerb/L1/saison_id/2014/spieltag/22" TargetMode="External"/><Relationship Id="rId86" Type="http://schemas.openxmlformats.org/officeDocument/2006/relationships/hyperlink" Target="https://www.transfermarkt.pl/bundesliga/startseite/wettbewerb/L1" TargetMode="External"/><Relationship Id="rId151" Type="http://schemas.openxmlformats.org/officeDocument/2006/relationships/hyperlink" Target="https://www.transfermarkt.pl/bundesliga/startseite/wettbewerb/L1" TargetMode="External"/><Relationship Id="rId389" Type="http://schemas.openxmlformats.org/officeDocument/2006/relationships/hyperlink" Target="https://www.transfermarkt.pl/vfl-wolfsburg/spielplan/verein/82/saison_id/2017" TargetMode="External"/><Relationship Id="rId554" Type="http://schemas.openxmlformats.org/officeDocument/2006/relationships/hyperlink" Target="https://www.transfermarkt.pl/sc-paderborn-07/spielplan/verein/127/saison_id/2019" TargetMode="External"/><Relationship Id="rId596" Type="http://schemas.openxmlformats.org/officeDocument/2006/relationships/hyperlink" Target="https://www.transfermarkt.pl/bundesliga/spieltag/wettbewerb/L1/saison_id/2019/spieltag/16" TargetMode="External"/><Relationship Id="rId761" Type="http://schemas.openxmlformats.org/officeDocument/2006/relationships/hyperlink" Target="https://www.transfermarkt.pl/bundesliga/startseite/wettbewerb/L1" TargetMode="External"/><Relationship Id="rId817" Type="http://schemas.openxmlformats.org/officeDocument/2006/relationships/hyperlink" Target="https://www.transfermarkt.pl/bundesliga/startseite/wettbewerb/L1" TargetMode="External"/><Relationship Id="rId193" Type="http://schemas.openxmlformats.org/officeDocument/2006/relationships/hyperlink" Target="https://www.transfermarkt.pl/bundesliga/startseite/wettbewerb/L1" TargetMode="External"/><Relationship Id="rId207" Type="http://schemas.openxmlformats.org/officeDocument/2006/relationships/hyperlink" Target="https://www.transfermarkt.pl/spielbericht/index/spielbericht/2704223" TargetMode="External"/><Relationship Id="rId249" Type="http://schemas.openxmlformats.org/officeDocument/2006/relationships/hyperlink" Target="https://www.transfermarkt.pl/fc-schalke-04/spielplan/verein/33/saison_id/2016" TargetMode="External"/><Relationship Id="rId414" Type="http://schemas.openxmlformats.org/officeDocument/2006/relationships/hyperlink" Target="https://www.transfermarkt.pl/hannover-96/spielplan/verein/42/saison_id/2017" TargetMode="External"/><Relationship Id="rId456" Type="http://schemas.openxmlformats.org/officeDocument/2006/relationships/hyperlink" Target="https://www.transfermarkt.pl/spielbericht/index/spielbericht/3058532" TargetMode="External"/><Relationship Id="rId498" Type="http://schemas.openxmlformats.org/officeDocument/2006/relationships/hyperlink" Target="https://www.transfermarkt.pl/bundesliga/spieltag/wettbewerb/L1/saison_id/2018/spieltag/26" TargetMode="External"/><Relationship Id="rId621" Type="http://schemas.openxmlformats.org/officeDocument/2006/relationships/hyperlink" Target="https://www.transfermarkt.pl/spielbericht/index/spielbericht/3203628" TargetMode="External"/><Relationship Id="rId663" Type="http://schemas.openxmlformats.org/officeDocument/2006/relationships/hyperlink" Target="https://www.transfermarkt.pl/sc-freiburg/spielplan/verein/60/saison_id/2019" TargetMode="External"/><Relationship Id="rId13" Type="http://schemas.openxmlformats.org/officeDocument/2006/relationships/hyperlink" Target="https://www.transfermarkt.pl/bundesliga/startseite/wettbewerb/L1" TargetMode="External"/><Relationship Id="rId109" Type="http://schemas.openxmlformats.org/officeDocument/2006/relationships/hyperlink" Target="https://www.transfermarkt.pl/spielbericht/index/spielbericht/2581659" TargetMode="External"/><Relationship Id="rId260" Type="http://schemas.openxmlformats.org/officeDocument/2006/relationships/hyperlink" Target="https://www.transfermarkt.pl/hamburger-sv/spielplan/verein/41/saison_id/2016" TargetMode="External"/><Relationship Id="rId316" Type="http://schemas.openxmlformats.org/officeDocument/2006/relationships/hyperlink" Target="https://www.transfermarkt.pl/bundesliga/startseite/wettbewerb/L1" TargetMode="External"/><Relationship Id="rId523" Type="http://schemas.openxmlformats.org/officeDocument/2006/relationships/hyperlink" Target="https://www.transfermarkt.pl/hertha-bsc/spielplan/verein/44/saison_id/2019" TargetMode="External"/><Relationship Id="rId719" Type="http://schemas.openxmlformats.org/officeDocument/2006/relationships/hyperlink" Target="https://www.transfermarkt.pl/bundesliga/startseite/wettbewerb/L1" TargetMode="External"/><Relationship Id="rId55" Type="http://schemas.openxmlformats.org/officeDocument/2006/relationships/hyperlink" Target="https://www.transfermarkt.pl/arjen-robben/profil/spieler/4360" TargetMode="External"/><Relationship Id="rId97" Type="http://schemas.openxmlformats.org/officeDocument/2006/relationships/hyperlink" Target="https://www.transfermarkt.pl/thomas-muller/profil/spieler/58358" TargetMode="External"/><Relationship Id="rId120" Type="http://schemas.openxmlformats.org/officeDocument/2006/relationships/hyperlink" Target="https://www.transfermarkt.pl/bundesliga/startseite/wettbewerb/L1" TargetMode="External"/><Relationship Id="rId358" Type="http://schemas.openxmlformats.org/officeDocument/2006/relationships/hyperlink" Target="https://www.transfermarkt.pl/bundesliga/spieltag/wettbewerb/L1/saison_id/2017/spieltag/14" TargetMode="External"/><Relationship Id="rId565" Type="http://schemas.openxmlformats.org/officeDocument/2006/relationships/hyperlink" Target="https://www.transfermarkt.pl/bundesliga/spieltag/wettbewerb/L1/saison_id/2019/spieltag/8" TargetMode="External"/><Relationship Id="rId730" Type="http://schemas.openxmlformats.org/officeDocument/2006/relationships/hyperlink" Target="https://www.transfermarkt.pl/robert-lewandowski/alletore/spieler/38253/saison/verein/27/liga/0/wettbewerb/L1/pos/0/trainer_id/0/minute/0/torart/0/plus/1" TargetMode="External"/><Relationship Id="rId772" Type="http://schemas.openxmlformats.org/officeDocument/2006/relationships/hyperlink" Target="https://www.transfermarkt.pl/bundesliga/startseite/wettbewerb/L1" TargetMode="External"/><Relationship Id="rId162" Type="http://schemas.openxmlformats.org/officeDocument/2006/relationships/hyperlink" Target="https://www.transfermarkt.pl/robert-lewandowski/alletore/spieler/38253/saison/verein/27/liga/0/wettbewerb/L1/pos/0/trainer_id/0/minute/0/torart/0/plus/1" TargetMode="External"/><Relationship Id="rId218" Type="http://schemas.openxmlformats.org/officeDocument/2006/relationships/hyperlink" Target="https://www.transfermarkt.pl/fc-augsburg/spielplan/verein/167/saison_id/2016" TargetMode="External"/><Relationship Id="rId425" Type="http://schemas.openxmlformats.org/officeDocument/2006/relationships/hyperlink" Target="https://www.transfermarkt.pl/bundesliga/spieltag/wettbewerb/L1/saison_id/2018/spieltag/1" TargetMode="External"/><Relationship Id="rId467" Type="http://schemas.openxmlformats.org/officeDocument/2006/relationships/hyperlink" Target="https://www.transfermarkt.pl/bundesliga/spieltag/wettbewerb/L1/saison_id/2018/spieltag/18" TargetMode="External"/><Relationship Id="rId632" Type="http://schemas.openxmlformats.org/officeDocument/2006/relationships/hyperlink" Target="https://www.transfermarkt.pl/bundesliga/spieltag/wettbewerb/L1/saison_id/2019/spieltag/26" TargetMode="External"/><Relationship Id="rId271" Type="http://schemas.openxmlformats.org/officeDocument/2006/relationships/hyperlink" Target="https://www.transfermarkt.pl/arjen-robben/profil/spieler/4360" TargetMode="External"/><Relationship Id="rId674" Type="http://schemas.openxmlformats.org/officeDocument/2006/relationships/hyperlink" Target="https://www.transfermarkt.pl/bundesliga/spieltag/wettbewerb/L1/saison_id/2020/spieltag/1" TargetMode="External"/><Relationship Id="rId24" Type="http://schemas.openxmlformats.org/officeDocument/2006/relationships/hyperlink" Target="https://www.transfermarkt.pl/robert-lewandowski/alletore/spieler/38253/saison/verein/27/liga/0/wettbewerb/L1/pos/0/trainer_id/0/minute/0/torart/0/plus/1" TargetMode="External"/><Relationship Id="rId66" Type="http://schemas.openxmlformats.org/officeDocument/2006/relationships/hyperlink" Target="https://www.transfermarkt.pl/spielbericht/index/spielbericht/2460860" TargetMode="External"/><Relationship Id="rId131" Type="http://schemas.openxmlformats.org/officeDocument/2006/relationships/hyperlink" Target="https://www.transfermarkt.pl/thomas-muller/profil/spieler/58358" TargetMode="External"/><Relationship Id="rId327" Type="http://schemas.openxmlformats.org/officeDocument/2006/relationships/hyperlink" Target="https://www.transfermarkt.pl/bundesliga/spieltag/wettbewerb/L1/saison_id/2017/spieltag/7" TargetMode="External"/><Relationship Id="rId369" Type="http://schemas.openxmlformats.org/officeDocument/2006/relationships/hyperlink" Target="https://www.transfermarkt.pl/bundesliga/spieltag/wettbewerb/L1/saison_id/2017/spieltag/19" TargetMode="External"/><Relationship Id="rId534" Type="http://schemas.openxmlformats.org/officeDocument/2006/relationships/hyperlink" Target="https://www.transfermarkt.pl/bundesliga/spieltag/wettbewerb/L1/saison_id/2019/spieltag/3" TargetMode="External"/><Relationship Id="rId576" Type="http://schemas.openxmlformats.org/officeDocument/2006/relationships/hyperlink" Target="https://www.transfermarkt.pl/bundesliga/spieltag/wettbewerb/L1/saison_id/2019/spieltag/10" TargetMode="External"/><Relationship Id="rId741" Type="http://schemas.openxmlformats.org/officeDocument/2006/relationships/hyperlink" Target="https://www.transfermarkt.pl/borussia-monchengladbach/spielplan/verein/18/saison_id/2020" TargetMode="External"/><Relationship Id="rId783" Type="http://schemas.openxmlformats.org/officeDocument/2006/relationships/hyperlink" Target="https://www.transfermarkt.pl/leon-goretzka/profil/spieler/153084" TargetMode="External"/><Relationship Id="rId173" Type="http://schemas.openxmlformats.org/officeDocument/2006/relationships/hyperlink" Target="https://www.transfermarkt.pl/spielbericht/index/spielbericht/2581918" TargetMode="External"/><Relationship Id="rId229" Type="http://schemas.openxmlformats.org/officeDocument/2006/relationships/hyperlink" Target="https://www.transfermarkt.pl/bundesliga/startseite/wettbewerb/L1" TargetMode="External"/><Relationship Id="rId380" Type="http://schemas.openxmlformats.org/officeDocument/2006/relationships/hyperlink" Target="https://www.transfermarkt.pl/joshua-kimmich/profil/spieler/161056" TargetMode="External"/><Relationship Id="rId436" Type="http://schemas.openxmlformats.org/officeDocument/2006/relationships/hyperlink" Target="https://www.transfermarkt.pl/bundesliga/spieltag/wettbewerb/L1/saison_id/2018/spieltag/4" TargetMode="External"/><Relationship Id="rId601" Type="http://schemas.openxmlformats.org/officeDocument/2006/relationships/hyperlink" Target="https://www.transfermarkt.pl/bundesliga/startseite/wettbewerb/L1" TargetMode="External"/><Relationship Id="rId643" Type="http://schemas.openxmlformats.org/officeDocument/2006/relationships/hyperlink" Target="https://www.transfermarkt.pl/bundesliga/spieltag/wettbewerb/L1/saison_id/2019/spieltag/29" TargetMode="External"/><Relationship Id="rId240" Type="http://schemas.openxmlformats.org/officeDocument/2006/relationships/hyperlink" Target="https://www.transfermarkt.pl/bundesliga/startseite/wettbewerb/L1" TargetMode="External"/><Relationship Id="rId478" Type="http://schemas.openxmlformats.org/officeDocument/2006/relationships/hyperlink" Target="https://www.transfermarkt.pl/bundesliga/startseite/wettbewerb/L1" TargetMode="External"/><Relationship Id="rId685" Type="http://schemas.openxmlformats.org/officeDocument/2006/relationships/hyperlink" Target="https://www.transfermarkt.pl/thomas-muller/profil/spieler/58358" TargetMode="External"/><Relationship Id="rId35" Type="http://schemas.openxmlformats.org/officeDocument/2006/relationships/hyperlink" Target="https://www.transfermarkt.pl/robert-lewandowski/alletore/spieler/38253/saison/verein/27/liga/0/wettbewerb/L1/pos/0/trainer_id/0/minute/0/torart/0/plus/1" TargetMode="External"/><Relationship Id="rId77" Type="http://schemas.openxmlformats.org/officeDocument/2006/relationships/hyperlink" Target="https://www.transfermarkt.pl/bundesliga/spieltag/wettbewerb/L1/saison_id/2014/spieltag/34" TargetMode="External"/><Relationship Id="rId100" Type="http://schemas.openxmlformats.org/officeDocument/2006/relationships/hyperlink" Target="https://www.transfermarkt.pl/vfl-wolfsburg/spielplan/verein/82/saison_id/2015" TargetMode="External"/><Relationship Id="rId282" Type="http://schemas.openxmlformats.org/officeDocument/2006/relationships/hyperlink" Target="https://www.transfermarkt.pl/borussia-dortmund/spielplan/verein/16/saison_id/2016" TargetMode="External"/><Relationship Id="rId338" Type="http://schemas.openxmlformats.org/officeDocument/2006/relationships/hyperlink" Target="https://www.transfermarkt.pl/bundesliga/startseite/wettbewerb/L1" TargetMode="External"/><Relationship Id="rId503" Type="http://schemas.openxmlformats.org/officeDocument/2006/relationships/hyperlink" Target="https://www.transfermarkt.pl/bundesliga/startseite/wettbewerb/L1" TargetMode="External"/><Relationship Id="rId545" Type="http://schemas.openxmlformats.org/officeDocument/2006/relationships/hyperlink" Target="https://www.transfermarkt.pl/bundesliga/startseite/wettbewerb/L1" TargetMode="External"/><Relationship Id="rId587" Type="http://schemas.openxmlformats.org/officeDocument/2006/relationships/hyperlink" Target="https://www.transfermarkt.pl/thomas-muller/profil/spieler/58358" TargetMode="External"/><Relationship Id="rId710" Type="http://schemas.openxmlformats.org/officeDocument/2006/relationships/hyperlink" Target="https://www.transfermarkt.pl/spielbericht/index/spielbericht/3413026" TargetMode="External"/><Relationship Id="rId752" Type="http://schemas.openxmlformats.org/officeDocument/2006/relationships/hyperlink" Target="https://www.transfermarkt.pl/fc-augsburg/spielplan/verein/167/saison_id/2020" TargetMode="External"/><Relationship Id="rId808" Type="http://schemas.openxmlformats.org/officeDocument/2006/relationships/hyperlink" Target="https://www.transfermarkt.pl/spielbericht/index/spielbericht/3412935" TargetMode="External"/><Relationship Id="rId8" Type="http://schemas.openxmlformats.org/officeDocument/2006/relationships/hyperlink" Target="https://www.transfermarkt.pl/bundesliga/spieltag/wettbewerb/L1/saison_id/2014/spieltag/5" TargetMode="External"/><Relationship Id="rId142" Type="http://schemas.openxmlformats.org/officeDocument/2006/relationships/hyperlink" Target="https://www.transfermarkt.pl/robert-lewandowski/alletore/spieler/38253/saison/verein/27/liga/0/wettbewerb/L1/pos/0/trainer_id/0/minute/0/torart/0/plus/1" TargetMode="External"/><Relationship Id="rId184" Type="http://schemas.openxmlformats.org/officeDocument/2006/relationships/hyperlink" Target="https://www.transfermarkt.pl/robert-lewandowski/alletore/spieler/38253/saison/verein/27/liga/0/wettbewerb/L1/pos/0/trainer_id/0/minute/0/torart/0/plus/1" TargetMode="External"/><Relationship Id="rId391" Type="http://schemas.openxmlformats.org/officeDocument/2006/relationships/hyperlink" Target="https://www.transfermarkt.pl/robert-lewandowski/alletore/spieler/38253/saison/verein/27/liga/0/wettbewerb/L1/pos/0/trainer_id/0/minute/0/torart/0/plus/1" TargetMode="External"/><Relationship Id="rId405" Type="http://schemas.openxmlformats.org/officeDocument/2006/relationships/hyperlink" Target="https://www.transfermarkt.pl/franck-ribery/profil/spieler/22068" TargetMode="External"/><Relationship Id="rId447" Type="http://schemas.openxmlformats.org/officeDocument/2006/relationships/hyperlink" Target="https://www.transfermarkt.pl/bundesliga/spieltag/wettbewerb/L1/saison_id/2018/spieltag/11" TargetMode="External"/><Relationship Id="rId612" Type="http://schemas.openxmlformats.org/officeDocument/2006/relationships/hyperlink" Target="https://www.transfermarkt.pl/bundesliga/startseite/wettbewerb/L1" TargetMode="External"/><Relationship Id="rId794" Type="http://schemas.openxmlformats.org/officeDocument/2006/relationships/hyperlink" Target="https://www.transfermarkt.pl/sv-werder-bremen/spielplan/verein/86/saison_id/2020" TargetMode="External"/><Relationship Id="rId251" Type="http://schemas.openxmlformats.org/officeDocument/2006/relationships/hyperlink" Target="https://www.transfermarkt.pl/robert-lewandowski/alletore/spieler/38253/saison/verein/27/liga/0/wettbewerb/L1/pos/0/trainer_id/0/minute/0/torart/0/plus/1" TargetMode="External"/><Relationship Id="rId489" Type="http://schemas.openxmlformats.org/officeDocument/2006/relationships/hyperlink" Target="https://www.transfermarkt.pl/thiago/profil/spieler/60444" TargetMode="External"/><Relationship Id="rId654" Type="http://schemas.openxmlformats.org/officeDocument/2006/relationships/hyperlink" Target="https://www.transfermarkt.pl/thomas-muller/profil/spieler/58358" TargetMode="External"/><Relationship Id="rId696" Type="http://schemas.openxmlformats.org/officeDocument/2006/relationships/hyperlink" Target="https://www.transfermarkt.pl/spielbericht/index/spielbericht/3412955" TargetMode="External"/><Relationship Id="rId46" Type="http://schemas.openxmlformats.org/officeDocument/2006/relationships/hyperlink" Target="https://www.transfermarkt.pl/spielbericht/index/spielbericht/2460823" TargetMode="External"/><Relationship Id="rId293" Type="http://schemas.openxmlformats.org/officeDocument/2006/relationships/hyperlink" Target="https://www.transfermarkt.pl/bundesliga/spieltag/wettbewerb/L1/saison_id/2016/spieltag/33" TargetMode="External"/><Relationship Id="rId307" Type="http://schemas.openxmlformats.org/officeDocument/2006/relationships/hyperlink" Target="https://www.transfermarkt.pl/robert-lewandowski/alletore/spieler/38253/saison/verein/27/liga/0/wettbewerb/L1/pos/0/trainer_id/0/minute/0/torart/0/plus/1" TargetMode="External"/><Relationship Id="rId349" Type="http://schemas.openxmlformats.org/officeDocument/2006/relationships/hyperlink" Target="https://www.transfermarkt.pl/joshua-kimmich/profil/spieler/161056" TargetMode="External"/><Relationship Id="rId514" Type="http://schemas.openxmlformats.org/officeDocument/2006/relationships/hyperlink" Target="https://www.transfermarkt.pl/serge-gnabry/profil/spieler/159471" TargetMode="External"/><Relationship Id="rId556" Type="http://schemas.openxmlformats.org/officeDocument/2006/relationships/hyperlink" Target="https://www.transfermarkt.pl/robert-lewandowski/alletore/spieler/38253/saison/verein/27/liga/0/wettbewerb/L1/pos/0/trainer_id/0/minute/0/torart/0/plus/1" TargetMode="External"/><Relationship Id="rId721" Type="http://schemas.openxmlformats.org/officeDocument/2006/relationships/hyperlink" Target="https://www.transfermarkt.pl/vfl-wolfsburg/spielplan/verein/82/saison_id/2020" TargetMode="External"/><Relationship Id="rId763" Type="http://schemas.openxmlformats.org/officeDocument/2006/relationships/hyperlink" Target="https://www.transfermarkt.pl/tsg-1899-hoffenheim/spielplan/verein/533/saison_id/2020" TargetMode="External"/><Relationship Id="rId88" Type="http://schemas.openxmlformats.org/officeDocument/2006/relationships/hyperlink" Target="https://www.transfermarkt.pl/tsg-1899-hoffenheim/spielplan/verein/533/saison_id/2015" TargetMode="External"/><Relationship Id="rId111" Type="http://schemas.openxmlformats.org/officeDocument/2006/relationships/hyperlink" Target="https://www.transfermarkt.pl/kingsley-coman/profil/spieler/243714" TargetMode="External"/><Relationship Id="rId153" Type="http://schemas.openxmlformats.org/officeDocument/2006/relationships/hyperlink" Target="https://www.transfermarkt.pl/fc-augsburg/spielplan/verein/167/saison_id/2015" TargetMode="External"/><Relationship Id="rId195" Type="http://schemas.openxmlformats.org/officeDocument/2006/relationships/hyperlink" Target="https://www.transfermarkt.pl/hannover-96/spielplan/verein/42/saison_id/2015" TargetMode="External"/><Relationship Id="rId209" Type="http://schemas.openxmlformats.org/officeDocument/2006/relationships/hyperlink" Target="https://www.transfermarkt.pl/javi-martinez/profil/spieler/44017" TargetMode="External"/><Relationship Id="rId360" Type="http://schemas.openxmlformats.org/officeDocument/2006/relationships/hyperlink" Target="https://www.transfermarkt.pl/spielbericht/index/spielbericht/2871980" TargetMode="External"/><Relationship Id="rId416" Type="http://schemas.openxmlformats.org/officeDocument/2006/relationships/hyperlink" Target="https://www.transfermarkt.pl/robert-lewandowski/alletore/spieler/38253/saison/verein/27/liga/0/wettbewerb/L1/pos/0/trainer_id/0/minute/0/torart/0/plus/1" TargetMode="External"/><Relationship Id="rId598" Type="http://schemas.openxmlformats.org/officeDocument/2006/relationships/hyperlink" Target="https://www.transfermarkt.pl/spielbericht/index/spielbericht/3203574" TargetMode="External"/><Relationship Id="rId819" Type="http://schemas.openxmlformats.org/officeDocument/2006/relationships/hyperlink" Target="https://www.transfermarkt.pl/sc-freiburg/spielplan/verein/60/saison_id/2020" TargetMode="External"/><Relationship Id="rId220" Type="http://schemas.openxmlformats.org/officeDocument/2006/relationships/hyperlink" Target="https://www.transfermarkt.pl/robert-lewandowski/alletore/spieler/38253/saison/verein/27/liga/0/wettbewerb/L1/pos/0/trainer_id/0/minute/0/torart/0/plus/1" TargetMode="External"/><Relationship Id="rId458" Type="http://schemas.openxmlformats.org/officeDocument/2006/relationships/hyperlink" Target="https://www.transfermarkt.pl/joshua-kimmich/profil/spieler/161056" TargetMode="External"/><Relationship Id="rId623" Type="http://schemas.openxmlformats.org/officeDocument/2006/relationships/hyperlink" Target="https://www.transfermarkt.pl/thomas-muller/profil/spieler/58358" TargetMode="External"/><Relationship Id="rId665" Type="http://schemas.openxmlformats.org/officeDocument/2006/relationships/hyperlink" Target="https://www.transfermarkt.pl/robert-lewandowski/alletore/spieler/38253/saison/verein/27/liga/0/wettbewerb/L1/pos/0/trainer_id/0/minute/0/torart/0/plus/1" TargetMode="External"/><Relationship Id="rId15" Type="http://schemas.openxmlformats.org/officeDocument/2006/relationships/hyperlink" Target="https://www.transfermarkt.pl/hannover-96/spielplan/verein/42/saison_id/2014" TargetMode="External"/><Relationship Id="rId57" Type="http://schemas.openxmlformats.org/officeDocument/2006/relationships/hyperlink" Target="https://www.transfermarkt.pl/bundesliga/spieltag/wettbewerb/L1/saison_id/2014/spieltag/25" TargetMode="External"/><Relationship Id="rId262" Type="http://schemas.openxmlformats.org/officeDocument/2006/relationships/hyperlink" Target="https://www.transfermarkt.pl/robert-lewandowski/alletore/spieler/38253/saison/verein/27/liga/0/wettbewerb/L1/pos/0/trainer_id/0/minute/0/torart/0/plus/1" TargetMode="External"/><Relationship Id="rId318" Type="http://schemas.openxmlformats.org/officeDocument/2006/relationships/hyperlink" Target="https://www.transfermarkt.pl/fc-schalke-04/spielplan/verein/33/saison_id/2017" TargetMode="External"/><Relationship Id="rId525" Type="http://schemas.openxmlformats.org/officeDocument/2006/relationships/hyperlink" Target="https://www.transfermarkt.pl/robert-lewandowski/alletore/spieler/38253/saison/verein/27/liga/0/wettbewerb/L1/pos/0/trainer_id/0/minute/0/torart/0/plus/1" TargetMode="External"/><Relationship Id="rId567" Type="http://schemas.openxmlformats.org/officeDocument/2006/relationships/hyperlink" Target="https://www.transfermarkt.pl/spielbericht/index/spielbericht/3203502" TargetMode="External"/><Relationship Id="rId732" Type="http://schemas.openxmlformats.org/officeDocument/2006/relationships/hyperlink" Target="https://www.transfermarkt.pl/joshua-kimmich/profil/spieler/161056" TargetMode="External"/><Relationship Id="rId99" Type="http://schemas.openxmlformats.org/officeDocument/2006/relationships/hyperlink" Target="https://www.transfermarkt.pl/bundesliga/spieltag/wettbewerb/L1/saison_id/2015/spieltag/6" TargetMode="External"/><Relationship Id="rId122" Type="http://schemas.openxmlformats.org/officeDocument/2006/relationships/hyperlink" Target="https://www.transfermarkt.pl/1-fc-koln/spielplan/verein/3/saison_id/2015" TargetMode="External"/><Relationship Id="rId164" Type="http://schemas.openxmlformats.org/officeDocument/2006/relationships/hyperlink" Target="https://www.transfermarkt.pl/bundesliga/startseite/wettbewerb/L1" TargetMode="External"/><Relationship Id="rId371" Type="http://schemas.openxmlformats.org/officeDocument/2006/relationships/hyperlink" Target="https://www.transfermarkt.pl/spielbericht/index/spielbericht/2871507" TargetMode="External"/><Relationship Id="rId774" Type="http://schemas.openxmlformats.org/officeDocument/2006/relationships/hyperlink" Target="https://www.transfermarkt.pl/eintracht-frankfurt/spielplan/verein/24/saison_id/2020" TargetMode="External"/><Relationship Id="rId427" Type="http://schemas.openxmlformats.org/officeDocument/2006/relationships/hyperlink" Target="https://www.transfermarkt.pl/spielbericht/index/spielbericht/3058406" TargetMode="External"/><Relationship Id="rId469" Type="http://schemas.openxmlformats.org/officeDocument/2006/relationships/hyperlink" Target="https://www.transfermarkt.pl/spielbericht/index/spielbericht/3058569" TargetMode="External"/><Relationship Id="rId634" Type="http://schemas.openxmlformats.org/officeDocument/2006/relationships/hyperlink" Target="https://www.transfermarkt.pl/spielbericht/index/spielbericht/3203666" TargetMode="External"/><Relationship Id="rId676" Type="http://schemas.openxmlformats.org/officeDocument/2006/relationships/hyperlink" Target="https://www.transfermarkt.pl/spielbericht/index/spielbericht/3412883" TargetMode="External"/><Relationship Id="rId26" Type="http://schemas.openxmlformats.org/officeDocument/2006/relationships/hyperlink" Target="https://www.transfermarkt.pl/bundesliga/spieltag/wettbewerb/L1/saison_id/2014/spieltag/12" TargetMode="External"/><Relationship Id="rId231" Type="http://schemas.openxmlformats.org/officeDocument/2006/relationships/hyperlink" Target="https://www.transfermarkt.pl/vfl-wolfsburg/spielplan/verein/82/saison_id/2016" TargetMode="External"/><Relationship Id="rId273" Type="http://schemas.openxmlformats.org/officeDocument/2006/relationships/hyperlink" Target="https://www.transfermarkt.pl/bundesliga/spieltag/wettbewerb/L1/saison_id/2016/spieltag/26" TargetMode="External"/><Relationship Id="rId329" Type="http://schemas.openxmlformats.org/officeDocument/2006/relationships/hyperlink" Target="https://www.transfermarkt.pl/spielbericht/index/spielbericht/2871774" TargetMode="External"/><Relationship Id="rId480" Type="http://schemas.openxmlformats.org/officeDocument/2006/relationships/hyperlink" Target="https://www.transfermarkt.pl/fc-schalke-04/spielplan/verein/33/saison_id/2018" TargetMode="External"/><Relationship Id="rId536" Type="http://schemas.openxmlformats.org/officeDocument/2006/relationships/hyperlink" Target="https://www.transfermarkt.pl/spielbericht/index/spielbericht/3203451" TargetMode="External"/><Relationship Id="rId701" Type="http://schemas.openxmlformats.org/officeDocument/2006/relationships/hyperlink" Target="https://www.transfermarkt.pl/bundesliga/startseite/wettbewerb/L1" TargetMode="External"/><Relationship Id="rId68" Type="http://schemas.openxmlformats.org/officeDocument/2006/relationships/hyperlink" Target="https://www.transfermarkt.pl/thomas-muller/profil/spieler/58358" TargetMode="External"/><Relationship Id="rId133" Type="http://schemas.openxmlformats.org/officeDocument/2006/relationships/hyperlink" Target="https://www.transfermarkt.pl/bundesliga/spieltag/wettbewerb/L1/saison_id/2015/spieltag/16" TargetMode="External"/><Relationship Id="rId175" Type="http://schemas.openxmlformats.org/officeDocument/2006/relationships/hyperlink" Target="https://www.transfermarkt.pl/bundesliga/startseite/wettbewerb/L1" TargetMode="External"/><Relationship Id="rId340" Type="http://schemas.openxmlformats.org/officeDocument/2006/relationships/hyperlink" Target="https://www.transfermarkt.pl/rasenballsport-leipzig/spielplan/verein/23826/saison_id/2017" TargetMode="External"/><Relationship Id="rId578" Type="http://schemas.openxmlformats.org/officeDocument/2006/relationships/hyperlink" Target="https://www.transfermarkt.pl/spielbericht/index/spielbericht/3203517" TargetMode="External"/><Relationship Id="rId743" Type="http://schemas.openxmlformats.org/officeDocument/2006/relationships/hyperlink" Target="https://www.transfermarkt.pl/robert-lewandowski/alletore/spieler/38253/saison/verein/27/liga/0/wettbewerb/L1/pos/0/trainer_id/0/minute/0/torart/0/plus/1" TargetMode="External"/><Relationship Id="rId785" Type="http://schemas.openxmlformats.org/officeDocument/2006/relationships/hyperlink" Target="https://www.transfermarkt.pl/bundesliga/startseite/wettbewerb/L1" TargetMode="External"/><Relationship Id="rId200" Type="http://schemas.openxmlformats.org/officeDocument/2006/relationships/hyperlink" Target="https://www.transfermarkt.pl/sv-werder-bremen/spielplan/verein/86/saison_id/2016" TargetMode="External"/><Relationship Id="rId382" Type="http://schemas.openxmlformats.org/officeDocument/2006/relationships/hyperlink" Target="https://www.transfermarkt.pl/bundesliga/spieltag/wettbewerb/L1/saison_id/2017/spieltag/22" TargetMode="External"/><Relationship Id="rId438" Type="http://schemas.openxmlformats.org/officeDocument/2006/relationships/hyperlink" Target="https://www.transfermarkt.pl/spielbericht/index/spielbericht/3058442" TargetMode="External"/><Relationship Id="rId603" Type="http://schemas.openxmlformats.org/officeDocument/2006/relationships/hyperlink" Target="https://www.transfermarkt.pl/hertha-bsc/spielplan/verein/44/saison_id/2019" TargetMode="External"/><Relationship Id="rId645" Type="http://schemas.openxmlformats.org/officeDocument/2006/relationships/hyperlink" Target="https://www.transfermarkt.pl/spielbericht/index/spielbericht/3203685" TargetMode="External"/><Relationship Id="rId687" Type="http://schemas.openxmlformats.org/officeDocument/2006/relationships/hyperlink" Target="https://www.transfermarkt.pl/bundesliga/spieltag/wettbewerb/L1/saison_id/2020/spieltag/4" TargetMode="External"/><Relationship Id="rId810" Type="http://schemas.openxmlformats.org/officeDocument/2006/relationships/hyperlink" Target="https://www.transfermarkt.pl/bundesliga/startseite/wettbewerb/L1" TargetMode="External"/><Relationship Id="rId242" Type="http://schemas.openxmlformats.org/officeDocument/2006/relationships/hyperlink" Target="https://www.transfermarkt.pl/sc-freiburg/spielplan/verein/60/saison_id/2016" TargetMode="External"/><Relationship Id="rId284" Type="http://schemas.openxmlformats.org/officeDocument/2006/relationships/hyperlink" Target="https://www.transfermarkt.pl/robert-lewandowski/alletore/spieler/38253/saison/verein/27/liga/0/wettbewerb/L1/pos/0/trainer_id/0/minute/0/torart/0/plus/1" TargetMode="External"/><Relationship Id="rId491" Type="http://schemas.openxmlformats.org/officeDocument/2006/relationships/hyperlink" Target="https://www.transfermarkt.pl/bundesliga/spieltag/wettbewerb/L1/saison_id/2018/spieltag/25" TargetMode="External"/><Relationship Id="rId505" Type="http://schemas.openxmlformats.org/officeDocument/2006/relationships/hyperlink" Target="https://www.transfermarkt.pl/sc-freiburg/spielplan/verein/60/saison_id/2018" TargetMode="External"/><Relationship Id="rId712" Type="http://schemas.openxmlformats.org/officeDocument/2006/relationships/hyperlink" Target="https://www.transfermarkt.pl/kingsley-coman/profil/spieler/243714" TargetMode="External"/><Relationship Id="rId37" Type="http://schemas.openxmlformats.org/officeDocument/2006/relationships/hyperlink" Target="https://www.transfermarkt.pl/bundesliga/startseite/wettbewerb/L1" TargetMode="External"/><Relationship Id="rId79" Type="http://schemas.openxmlformats.org/officeDocument/2006/relationships/hyperlink" Target="https://www.transfermarkt.pl/spielbericht/index/spielbericht/2460923" TargetMode="External"/><Relationship Id="rId102" Type="http://schemas.openxmlformats.org/officeDocument/2006/relationships/hyperlink" Target="https://www.transfermarkt.pl/robert-lewandowski/alletore/spieler/38253/saison/verein/27/liga/0/wettbewerb/L1/pos/0/trainer_id/0/minute/0/torart/0/plus/1" TargetMode="External"/><Relationship Id="rId144" Type="http://schemas.openxmlformats.org/officeDocument/2006/relationships/hyperlink" Target="https://www.transfermarkt.pl/bundesliga/startseite/wettbewerb/L1" TargetMode="External"/><Relationship Id="rId547" Type="http://schemas.openxmlformats.org/officeDocument/2006/relationships/hyperlink" Target="https://www.transfermarkt.pl/1-fc-koln/spielplan/verein/3/saison_id/2019" TargetMode="External"/><Relationship Id="rId589" Type="http://schemas.openxmlformats.org/officeDocument/2006/relationships/hyperlink" Target="https://www.transfermarkt.pl/bundesliga/spieltag/wettbewerb/L1/saison_id/2019/spieltag/15" TargetMode="External"/><Relationship Id="rId754" Type="http://schemas.openxmlformats.org/officeDocument/2006/relationships/hyperlink" Target="https://www.transfermarkt.pl/robert-lewandowski/alletore/spieler/38253/saison/verein/27/liga/0/wettbewerb/L1/pos/0/trainer_id/0/minute/0/torart/0/plus/1" TargetMode="External"/><Relationship Id="rId796" Type="http://schemas.openxmlformats.org/officeDocument/2006/relationships/hyperlink" Target="https://www.transfermarkt.pl/robert-lewandowski/alletore/spieler/38253/saison/verein/27/liga/0/wettbewerb/L1/pos/0/trainer_id/0/minute/0/torart/0/plus/1" TargetMode="External"/><Relationship Id="rId90" Type="http://schemas.openxmlformats.org/officeDocument/2006/relationships/hyperlink" Target="https://www.transfermarkt.pl/robert-lewandowski/alletore/spieler/38253/saison/verein/27/liga/0/wettbewerb/L1/pos/0/trainer_id/0/minute/0/torart/0/plus/1" TargetMode="External"/><Relationship Id="rId186" Type="http://schemas.openxmlformats.org/officeDocument/2006/relationships/hyperlink" Target="https://www.transfermarkt.pl/rafinha/profil/spieler/33947" TargetMode="External"/><Relationship Id="rId351" Type="http://schemas.openxmlformats.org/officeDocument/2006/relationships/hyperlink" Target="https://www.transfermarkt.pl/bundesliga/spieltag/wettbewerb/L1/saison_id/2017/spieltag/12" TargetMode="External"/><Relationship Id="rId393" Type="http://schemas.openxmlformats.org/officeDocument/2006/relationships/hyperlink" Target="https://www.transfermarkt.pl/bundesliga/spieltag/wettbewerb/L1/saison_id/2017/spieltag/26" TargetMode="External"/><Relationship Id="rId407" Type="http://schemas.openxmlformats.org/officeDocument/2006/relationships/hyperlink" Target="https://www.transfermarkt.pl/bundesliga/startseite/wettbewerb/L1" TargetMode="External"/><Relationship Id="rId449" Type="http://schemas.openxmlformats.org/officeDocument/2006/relationships/hyperlink" Target="https://www.transfermarkt.pl/spielbericht/index/spielbericht/3058506" TargetMode="External"/><Relationship Id="rId614" Type="http://schemas.openxmlformats.org/officeDocument/2006/relationships/hyperlink" Target="https://www.transfermarkt.pl/1-fsv-mainz-05/spielplan/verein/39/saison_id/2019" TargetMode="External"/><Relationship Id="rId656" Type="http://schemas.openxmlformats.org/officeDocument/2006/relationships/hyperlink" Target="https://www.transfermarkt.pl/bundesliga/spieltag/wettbewerb/L1/saison_id/2019/spieltag/32" TargetMode="External"/><Relationship Id="rId821" Type="http://schemas.openxmlformats.org/officeDocument/2006/relationships/hyperlink" Target="https://www.transfermarkt.pl/robert-lewandowski/alletore/spieler/38253/saison/verein/27/liga/0/wettbewerb/L1/pos/0/trainer_id/0/minute/0/torart/0/plus/1" TargetMode="External"/><Relationship Id="rId211" Type="http://schemas.openxmlformats.org/officeDocument/2006/relationships/hyperlink" Target="https://www.transfermarkt.pl/bundesliga/spieltag/wettbewerb/L1/saison_id/2016/spieltag/3" TargetMode="External"/><Relationship Id="rId253" Type="http://schemas.openxmlformats.org/officeDocument/2006/relationships/hyperlink" Target="https://www.transfermarkt.pl/bundesliga/startseite/wettbewerb/L1" TargetMode="External"/><Relationship Id="rId295" Type="http://schemas.openxmlformats.org/officeDocument/2006/relationships/hyperlink" Target="https://www.transfermarkt.pl/spielbericht/index/spielbericht/2704703" TargetMode="External"/><Relationship Id="rId309" Type="http://schemas.openxmlformats.org/officeDocument/2006/relationships/hyperlink" Target="https://www.transfermarkt.pl/bundesliga/startseite/wettbewerb/L1" TargetMode="External"/><Relationship Id="rId460" Type="http://schemas.openxmlformats.org/officeDocument/2006/relationships/hyperlink" Target="https://www.transfermarkt.pl/bundesliga/startseite/wettbewerb/L1" TargetMode="External"/><Relationship Id="rId516" Type="http://schemas.openxmlformats.org/officeDocument/2006/relationships/hyperlink" Target="https://www.transfermarkt.pl/bundesliga/spieltag/wettbewerb/L1/saison_id/2018/spieltag/32" TargetMode="External"/><Relationship Id="rId698" Type="http://schemas.openxmlformats.org/officeDocument/2006/relationships/hyperlink" Target="https://www.transfermarkt.pl/kingsley-coman/profil/spieler/243714" TargetMode="External"/><Relationship Id="rId48" Type="http://schemas.openxmlformats.org/officeDocument/2006/relationships/hyperlink" Target="https://www.transfermarkt.pl/arjen-robben/profil/spieler/4360" TargetMode="External"/><Relationship Id="rId113" Type="http://schemas.openxmlformats.org/officeDocument/2006/relationships/hyperlink" Target="https://www.transfermarkt.pl/bundesliga/startseite/wettbewerb/L1" TargetMode="External"/><Relationship Id="rId320" Type="http://schemas.openxmlformats.org/officeDocument/2006/relationships/hyperlink" Target="https://www.transfermarkt.pl/robert-lewandowski/alletore/spieler/38253/saison/verein/27/liga/0/wettbewerb/L1/pos/0/trainer_id/0/minute/0/torart/0/plus/1" TargetMode="External"/><Relationship Id="rId558" Type="http://schemas.openxmlformats.org/officeDocument/2006/relationships/hyperlink" Target="https://www.transfermarkt.pl/bundesliga/startseite/wettbewerb/L1" TargetMode="External"/><Relationship Id="rId723" Type="http://schemas.openxmlformats.org/officeDocument/2006/relationships/hyperlink" Target="https://www.transfermarkt.pl/robert-lewandowski/alletore/spieler/38253/saison/verein/27/liga/0/wettbewerb/L1/pos/0/trainer_id/0/minute/0/torart/0/plus/1" TargetMode="External"/><Relationship Id="rId765" Type="http://schemas.openxmlformats.org/officeDocument/2006/relationships/hyperlink" Target="https://www.transfermarkt.pl/robert-lewandowski/alletore/spieler/38253/saison/verein/27/liga/0/wettbewerb/L1/pos/0/trainer_id/0/minute/0/torart/0/plus/1" TargetMode="External"/><Relationship Id="rId155" Type="http://schemas.openxmlformats.org/officeDocument/2006/relationships/hyperlink" Target="https://www.transfermarkt.pl/robert-lewandowski/alletore/spieler/38253/saison/verein/27/liga/0/wettbewerb/L1/pos/0/trainer_id/0/minute/0/torart/0/plus/1" TargetMode="External"/><Relationship Id="rId197" Type="http://schemas.openxmlformats.org/officeDocument/2006/relationships/hyperlink" Target="https://www.transfermarkt.pl/robert-lewandowski/alletore/spieler/38253/saison/verein/27/liga/0/wettbewerb/L1/pos/0/trainer_id/0/minute/0/torart/0/plus/1" TargetMode="External"/><Relationship Id="rId362" Type="http://schemas.openxmlformats.org/officeDocument/2006/relationships/hyperlink" Target="https://www.transfermarkt.pl/bundesliga/startseite/wettbewerb/L1" TargetMode="External"/><Relationship Id="rId418" Type="http://schemas.openxmlformats.org/officeDocument/2006/relationships/hyperlink" Target="https://www.transfermarkt.pl/bundesliga/startseite/wettbewerb/L1" TargetMode="External"/><Relationship Id="rId625" Type="http://schemas.openxmlformats.org/officeDocument/2006/relationships/hyperlink" Target="https://www.transfermarkt.pl/bundesliga/spieltag/wettbewerb/L1/saison_id/2019/spieltag/23" TargetMode="External"/><Relationship Id="rId222" Type="http://schemas.openxmlformats.org/officeDocument/2006/relationships/hyperlink" Target="https://www.transfermarkt.pl/arjen-robben/profil/spieler/4360" TargetMode="External"/><Relationship Id="rId264" Type="http://schemas.openxmlformats.org/officeDocument/2006/relationships/hyperlink" Target="https://www.transfermarkt.pl/arjen-robben/profil/spieler/4360" TargetMode="External"/><Relationship Id="rId471" Type="http://schemas.openxmlformats.org/officeDocument/2006/relationships/hyperlink" Target="https://www.transfermarkt.pl/thomas-muller/profil/spieler/58358" TargetMode="External"/><Relationship Id="rId667" Type="http://schemas.openxmlformats.org/officeDocument/2006/relationships/hyperlink" Target="https://www.transfermarkt.pl/lucas-hernandez/profil/spieler/281963" TargetMode="External"/><Relationship Id="rId17" Type="http://schemas.openxmlformats.org/officeDocument/2006/relationships/hyperlink" Target="https://www.transfermarkt.pl/robert-lewandowski/alletore/spieler/38253/saison/verein/27/liga/0/wettbewerb/L1/pos/0/trainer_id/0/minute/0/torart/0/plus/1" TargetMode="External"/><Relationship Id="rId59" Type="http://schemas.openxmlformats.org/officeDocument/2006/relationships/hyperlink" Target="https://www.transfermarkt.pl/spielbericht/index/spielbericht/2460849" TargetMode="External"/><Relationship Id="rId124" Type="http://schemas.openxmlformats.org/officeDocument/2006/relationships/hyperlink" Target="https://www.transfermarkt.pl/robert-lewandowski/alletore/spieler/38253/saison/verein/27/liga/0/wettbewerb/L1/pos/0/trainer_id/0/minute/0/torart/0/plus/1" TargetMode="External"/><Relationship Id="rId527" Type="http://schemas.openxmlformats.org/officeDocument/2006/relationships/hyperlink" Target="https://www.transfermarkt.pl/bundesliga/startseite/wettbewerb/L1" TargetMode="External"/><Relationship Id="rId569" Type="http://schemas.openxmlformats.org/officeDocument/2006/relationships/hyperlink" Target="https://www.transfermarkt.pl/serge-gnabry/profil/spieler/159471" TargetMode="External"/><Relationship Id="rId734" Type="http://schemas.openxmlformats.org/officeDocument/2006/relationships/hyperlink" Target="https://www.transfermarkt.pl/bundesliga/spieltag/wettbewerb/L1/saison_id/2020/spieltag/14" TargetMode="External"/><Relationship Id="rId776" Type="http://schemas.openxmlformats.org/officeDocument/2006/relationships/hyperlink" Target="https://www.transfermarkt.pl/robert-lewandowski/alletore/spieler/38253/saison/verein/27/liga/0/wettbewerb/L1/pos/0/trainer_id/0/minute/0/torart/0/plus/1" TargetMode="External"/><Relationship Id="rId70" Type="http://schemas.openxmlformats.org/officeDocument/2006/relationships/hyperlink" Target="https://www.transfermarkt.pl/bundesliga/spieltag/wettbewerb/L1/saison_id/2014/spieltag/28" TargetMode="External"/><Relationship Id="rId166" Type="http://schemas.openxmlformats.org/officeDocument/2006/relationships/hyperlink" Target="https://www.transfermarkt.pl/vfl-wolfsburg/spielplan/verein/82/saison_id/2015" TargetMode="External"/><Relationship Id="rId331" Type="http://schemas.openxmlformats.org/officeDocument/2006/relationships/hyperlink" Target="https://www.transfermarkt.pl/corentin-tolisso/profil/spieler/190393" TargetMode="External"/><Relationship Id="rId373" Type="http://schemas.openxmlformats.org/officeDocument/2006/relationships/hyperlink" Target="https://www.transfermarkt.pl/james-rodriguez/profil/spieler/88103" TargetMode="External"/><Relationship Id="rId429" Type="http://schemas.openxmlformats.org/officeDocument/2006/relationships/hyperlink" Target="https://www.transfermarkt.pl/bundesliga/startseite/wettbewerb/L1" TargetMode="External"/><Relationship Id="rId580" Type="http://schemas.openxmlformats.org/officeDocument/2006/relationships/hyperlink" Target="https://www.transfermarkt.pl/alphonso-davies/profil/spieler/424204" TargetMode="External"/><Relationship Id="rId636" Type="http://schemas.openxmlformats.org/officeDocument/2006/relationships/hyperlink" Target="https://www.transfermarkt.pl/bundesliga/startseite/wettbewerb/L1" TargetMode="External"/><Relationship Id="rId801" Type="http://schemas.openxmlformats.org/officeDocument/2006/relationships/hyperlink" Target="https://www.transfermarkt.pl/spielbericht/index/spielbericht/3413027" TargetMode="External"/><Relationship Id="rId1" Type="http://schemas.openxmlformats.org/officeDocument/2006/relationships/hyperlink" Target="https://www.transfermarkt.pl/bundesliga/startseite/wettbewerb/L1" TargetMode="External"/><Relationship Id="rId233" Type="http://schemas.openxmlformats.org/officeDocument/2006/relationships/hyperlink" Target="https://www.transfermarkt.pl/robert-lewandowski/alletore/spieler/38253/saison/verein/27/liga/0/wettbewerb/L1/pos/0/trainer_id/0/minute/0/torart/0/plus/1" TargetMode="External"/><Relationship Id="rId440" Type="http://schemas.openxmlformats.org/officeDocument/2006/relationships/hyperlink" Target="https://www.transfermarkt.pl/bundesliga/startseite/wettbewerb/L1" TargetMode="External"/><Relationship Id="rId678" Type="http://schemas.openxmlformats.org/officeDocument/2006/relationships/hyperlink" Target="https://www.transfermarkt.pl/bundesliga/startseite/wettbewerb/L1" TargetMode="External"/><Relationship Id="rId28" Type="http://schemas.openxmlformats.org/officeDocument/2006/relationships/hyperlink" Target="https://www.transfermarkt.pl/spielbericht/index/spielbericht/2460725" TargetMode="External"/><Relationship Id="rId275" Type="http://schemas.openxmlformats.org/officeDocument/2006/relationships/hyperlink" Target="https://www.transfermarkt.pl/spielbericht/index/spielbericht/2704587" TargetMode="External"/><Relationship Id="rId300" Type="http://schemas.openxmlformats.org/officeDocument/2006/relationships/hyperlink" Target="https://www.transfermarkt.pl/bayer-04-leverkusen/spielplan/verein/15/saison_id/2017" TargetMode="External"/><Relationship Id="rId482" Type="http://schemas.openxmlformats.org/officeDocument/2006/relationships/hyperlink" Target="https://www.transfermarkt.pl/robert-lewandowski/alletore/spieler/38253/saison/verein/27/liga/0/wettbewerb/L1/pos/0/trainer_id/0/minute/0/torart/0/plus/1" TargetMode="External"/><Relationship Id="rId538" Type="http://schemas.openxmlformats.org/officeDocument/2006/relationships/hyperlink" Target="https://www.transfermarkt.pl/thomas-muller/profil/spieler/58358" TargetMode="External"/><Relationship Id="rId703" Type="http://schemas.openxmlformats.org/officeDocument/2006/relationships/hyperlink" Target="https://www.transfermarkt.pl/borussia-dortmund/spielplan/verein/16/saison_id/2020" TargetMode="External"/><Relationship Id="rId745" Type="http://schemas.openxmlformats.org/officeDocument/2006/relationships/hyperlink" Target="https://www.transfermarkt.pl/bundesliga/spieltag/wettbewerb/L1/saison_id/2020/spieltag/16" TargetMode="External"/><Relationship Id="rId81" Type="http://schemas.openxmlformats.org/officeDocument/2006/relationships/hyperlink" Target="https://www.transfermarkt.pl/bundesliga/startseite/wettbewerb/L1" TargetMode="External"/><Relationship Id="rId135" Type="http://schemas.openxmlformats.org/officeDocument/2006/relationships/hyperlink" Target="https://www.transfermarkt.pl/spielbericht/index/spielbericht/2581762" TargetMode="External"/><Relationship Id="rId177" Type="http://schemas.openxmlformats.org/officeDocument/2006/relationships/hyperlink" Target="https://www.transfermarkt.pl/1-fc-koln/spielplan/verein/3/saison_id/2015" TargetMode="External"/><Relationship Id="rId342" Type="http://schemas.openxmlformats.org/officeDocument/2006/relationships/hyperlink" Target="https://www.transfermarkt.pl/robert-lewandowski/alletore/spieler/38253/saison/verein/27/liga/0/wettbewerb/L1/pos/0/trainer_id/0/minute/0/torart/0/plus/1" TargetMode="External"/><Relationship Id="rId384" Type="http://schemas.openxmlformats.org/officeDocument/2006/relationships/hyperlink" Target="https://www.transfermarkt.pl/spielbericht/index/spielbericht/2871673" TargetMode="External"/><Relationship Id="rId591" Type="http://schemas.openxmlformats.org/officeDocument/2006/relationships/hyperlink" Target="https://www.transfermarkt.pl/spielbericht/index/spielbericht/3203559" TargetMode="External"/><Relationship Id="rId605" Type="http://schemas.openxmlformats.org/officeDocument/2006/relationships/hyperlink" Target="https://www.transfermarkt.pl/robert-lewandowski/alletore/spieler/38253/saison/verein/27/liga/0/wettbewerb/L1/pos/0/trainer_id/0/minute/0/torart/0/plus/1" TargetMode="External"/><Relationship Id="rId787" Type="http://schemas.openxmlformats.org/officeDocument/2006/relationships/hyperlink" Target="https://www.transfermarkt.pl/borussia-dortmund/spielplan/verein/16/saison_id/2020" TargetMode="External"/><Relationship Id="rId812" Type="http://schemas.openxmlformats.org/officeDocument/2006/relationships/hyperlink" Target="https://www.transfermarkt.pl/borussia-monchengladbach/spielplan/verein/18/saison_id/2020" TargetMode="External"/><Relationship Id="rId202" Type="http://schemas.openxmlformats.org/officeDocument/2006/relationships/hyperlink" Target="https://www.transfermarkt.pl/robert-lewandowski/alletore/spieler/38253/saison/verein/27/liga/0/wettbewerb/L1/pos/0/trainer_id/0/minute/0/torart/0/plus/1" TargetMode="External"/><Relationship Id="rId244" Type="http://schemas.openxmlformats.org/officeDocument/2006/relationships/hyperlink" Target="https://www.transfermarkt.pl/robert-lewandowski/alletore/spieler/38253/saison/verein/27/liga/0/wettbewerb/L1/pos/0/trainer_id/0/minute/0/torart/0/plus/1" TargetMode="External"/><Relationship Id="rId647" Type="http://schemas.openxmlformats.org/officeDocument/2006/relationships/hyperlink" Target="https://www.transfermarkt.pl/thomas-muller/profil/spieler/58358" TargetMode="External"/><Relationship Id="rId689" Type="http://schemas.openxmlformats.org/officeDocument/2006/relationships/hyperlink" Target="https://www.transfermarkt.pl/spielbericht/index/spielbericht/3412945" TargetMode="External"/><Relationship Id="rId39" Type="http://schemas.openxmlformats.org/officeDocument/2006/relationships/hyperlink" Target="https://www.transfermarkt.pl/hamburger-sv/spielplan/verein/41/saison_id/2014" TargetMode="External"/><Relationship Id="rId286" Type="http://schemas.openxmlformats.org/officeDocument/2006/relationships/hyperlink" Target="https://www.transfermarkt.pl/bundesliga/spieltag/wettbewerb/L1/saison_id/2016/spieltag/31" TargetMode="External"/><Relationship Id="rId451" Type="http://schemas.openxmlformats.org/officeDocument/2006/relationships/hyperlink" Target="https://www.transfermarkt.pl/serge-gnabry/profil/spieler/159471" TargetMode="External"/><Relationship Id="rId493" Type="http://schemas.openxmlformats.org/officeDocument/2006/relationships/hyperlink" Target="https://www.transfermarkt.pl/spielbericht/index/spielbericht/3058639" TargetMode="External"/><Relationship Id="rId507" Type="http://schemas.openxmlformats.org/officeDocument/2006/relationships/hyperlink" Target="https://www.transfermarkt.pl/robert-lewandowski/alletore/spieler/38253/saison/verein/27/liga/0/wettbewerb/L1/pos/0/trainer_id/0/minute/0/torart/0/plus/1" TargetMode="External"/><Relationship Id="rId549" Type="http://schemas.openxmlformats.org/officeDocument/2006/relationships/hyperlink" Target="https://www.transfermarkt.pl/robert-lewandowski/alletore/spieler/38253/saison/verein/27/liga/0/wettbewerb/L1/pos/0/trainer_id/0/minute/0/torart/0/plus/1" TargetMode="External"/><Relationship Id="rId714" Type="http://schemas.openxmlformats.org/officeDocument/2006/relationships/hyperlink" Target="https://www.transfermarkt.pl/bundesliga/spieltag/wettbewerb/L1/saison_id/2020/spieltag/11" TargetMode="External"/><Relationship Id="rId756" Type="http://schemas.openxmlformats.org/officeDocument/2006/relationships/hyperlink" Target="https://www.transfermarkt.pl/bundesliga/spieltag/wettbewerb/L1/saison_id/2020/spieltag/18" TargetMode="External"/><Relationship Id="rId50" Type="http://schemas.openxmlformats.org/officeDocument/2006/relationships/hyperlink" Target="https://www.transfermarkt.pl/bundesliga/startseite/wettbewerb/L1" TargetMode="External"/><Relationship Id="rId104" Type="http://schemas.openxmlformats.org/officeDocument/2006/relationships/hyperlink" Target="https://www.transfermarkt.pl/douglas-costa/profil/spieler/75615" TargetMode="External"/><Relationship Id="rId146" Type="http://schemas.openxmlformats.org/officeDocument/2006/relationships/hyperlink" Target="https://www.transfermarkt.pl/tsg-1899-hoffenheim/spielplan/verein/533/saison_id/2015" TargetMode="External"/><Relationship Id="rId188" Type="http://schemas.openxmlformats.org/officeDocument/2006/relationships/hyperlink" Target="https://www.transfermarkt.pl/bundesliga/spieltag/wettbewerb/L1/saison_id/2015/spieltag/33" TargetMode="External"/><Relationship Id="rId311" Type="http://schemas.openxmlformats.org/officeDocument/2006/relationships/hyperlink" Target="https://www.transfermarkt.pl/1-fsv-mainz-05/spielplan/verein/39/saison_id/2017" TargetMode="External"/><Relationship Id="rId353" Type="http://schemas.openxmlformats.org/officeDocument/2006/relationships/hyperlink" Target="https://www.transfermarkt.pl/spielbericht/index/spielbericht/2871989" TargetMode="External"/><Relationship Id="rId395" Type="http://schemas.openxmlformats.org/officeDocument/2006/relationships/hyperlink" Target="https://www.transfermarkt.pl/spielbericht/index/spielbericht/2871791" TargetMode="External"/><Relationship Id="rId409" Type="http://schemas.openxmlformats.org/officeDocument/2006/relationships/hyperlink" Target="https://www.transfermarkt.pl/borussia-monchengladbach/spielplan/verein/18/saison_id/2017" TargetMode="External"/><Relationship Id="rId560" Type="http://schemas.openxmlformats.org/officeDocument/2006/relationships/hyperlink" Target="https://www.transfermarkt.pl/tsg-1899-hoffenheim/spielplan/verein/533/saison_id/2019" TargetMode="External"/><Relationship Id="rId798" Type="http://schemas.openxmlformats.org/officeDocument/2006/relationships/hyperlink" Target="https://www.transfermarkt.pl/bundesliga/startseite/wettbewerb/L1" TargetMode="External"/><Relationship Id="rId92" Type="http://schemas.openxmlformats.org/officeDocument/2006/relationships/hyperlink" Target="https://www.transfermarkt.pl/bundesliga/startseite/wettbewerb/L1" TargetMode="External"/><Relationship Id="rId213" Type="http://schemas.openxmlformats.org/officeDocument/2006/relationships/hyperlink" Target="https://www.transfermarkt.pl/spielbericht/index/spielbericht/2704231" TargetMode="External"/><Relationship Id="rId420" Type="http://schemas.openxmlformats.org/officeDocument/2006/relationships/hyperlink" Target="https://www.transfermarkt.pl/1-fc-koln/spielplan/verein/3/saison_id/2017" TargetMode="External"/><Relationship Id="rId616" Type="http://schemas.openxmlformats.org/officeDocument/2006/relationships/hyperlink" Target="https://www.transfermarkt.pl/robert-lewandowski/alletore/spieler/38253/saison/verein/27/liga/0/wettbewerb/L1/pos/0/trainer_id/0/minute/0/torart/0/plus/1" TargetMode="External"/><Relationship Id="rId658" Type="http://schemas.openxmlformats.org/officeDocument/2006/relationships/hyperlink" Target="https://www.transfermarkt.pl/spielbericht/index/spielbericht/3203717" TargetMode="External"/><Relationship Id="rId255" Type="http://schemas.openxmlformats.org/officeDocument/2006/relationships/hyperlink" Target="https://www.transfermarkt.pl/hertha-bsc/spielplan/verein/44/saison_id/2016" TargetMode="External"/><Relationship Id="rId297" Type="http://schemas.openxmlformats.org/officeDocument/2006/relationships/hyperlink" Target="https://www.transfermarkt.pl/arjen-robben/profil/spieler/4360" TargetMode="External"/><Relationship Id="rId462" Type="http://schemas.openxmlformats.org/officeDocument/2006/relationships/hyperlink" Target="https://www.transfermarkt.pl/hannover-96/spielplan/verein/42/saison_id/2018" TargetMode="External"/><Relationship Id="rId518" Type="http://schemas.openxmlformats.org/officeDocument/2006/relationships/hyperlink" Target="https://www.transfermarkt.pl/spielbericht/index/spielbericht/3058702" TargetMode="External"/><Relationship Id="rId725" Type="http://schemas.openxmlformats.org/officeDocument/2006/relationships/hyperlink" Target="https://www.transfermarkt.pl/jerome-boateng/profil/spieler/26485" TargetMode="External"/><Relationship Id="rId115" Type="http://schemas.openxmlformats.org/officeDocument/2006/relationships/hyperlink" Target="https://www.transfermarkt.pl/borussia-dortmund/spielplan/verein/16/saison_id/2015" TargetMode="External"/><Relationship Id="rId157" Type="http://schemas.openxmlformats.org/officeDocument/2006/relationships/hyperlink" Target="https://www.transfermarkt.pl/thiago/profil/spieler/60444" TargetMode="External"/><Relationship Id="rId322" Type="http://schemas.openxmlformats.org/officeDocument/2006/relationships/hyperlink" Target="https://www.transfermarkt.pl/bundesliga/spieltag/wettbewerb/L1/saison_id/2017/spieltag/6" TargetMode="External"/><Relationship Id="rId364" Type="http://schemas.openxmlformats.org/officeDocument/2006/relationships/hyperlink" Target="https://www.transfermarkt.pl/1-fc-koln/spielplan/verein/3/saison_id/2017" TargetMode="External"/><Relationship Id="rId767" Type="http://schemas.openxmlformats.org/officeDocument/2006/relationships/hyperlink" Target="https://www.transfermarkt.pl/bundesliga/spieltag/wettbewerb/L1/saison_id/2020/spieltag/21" TargetMode="External"/><Relationship Id="rId61" Type="http://schemas.openxmlformats.org/officeDocument/2006/relationships/hyperlink" Target="https://www.transfermarkt.pl/thomas-muller/profil/spieler/58358" TargetMode="External"/><Relationship Id="rId199" Type="http://schemas.openxmlformats.org/officeDocument/2006/relationships/hyperlink" Target="https://www.transfermarkt.pl/bundesliga/spieltag/wettbewerb/L1/saison_id/2016/spieltag/1" TargetMode="External"/><Relationship Id="rId571" Type="http://schemas.openxmlformats.org/officeDocument/2006/relationships/hyperlink" Target="https://www.transfermarkt.pl/bundesliga/spieltag/wettbewerb/L1/saison_id/2019/spieltag/9" TargetMode="External"/><Relationship Id="rId627" Type="http://schemas.openxmlformats.org/officeDocument/2006/relationships/hyperlink" Target="https://www.transfermarkt.pl/spielbericht/index/spielbericht/3203631" TargetMode="External"/><Relationship Id="rId669" Type="http://schemas.openxmlformats.org/officeDocument/2006/relationships/hyperlink" Target="https://www.transfermarkt.pl/bundesliga/spieltag/wettbewerb/L1/saison_id/2019/spieltag/34" TargetMode="External"/><Relationship Id="rId19" Type="http://schemas.openxmlformats.org/officeDocument/2006/relationships/hyperlink" Target="https://www.transfermarkt.pl/xherdan-shaqiri/profil/spieler/86792" TargetMode="External"/><Relationship Id="rId224" Type="http://schemas.openxmlformats.org/officeDocument/2006/relationships/hyperlink" Target="https://www.transfermarkt.pl/bundesliga/spieltag/wettbewerb/L1/saison_id/2016/spieltag/13" TargetMode="External"/><Relationship Id="rId266" Type="http://schemas.openxmlformats.org/officeDocument/2006/relationships/hyperlink" Target="https://www.transfermarkt.pl/bundesliga/spieltag/wettbewerb/L1/saison_id/2016/spieltag/24" TargetMode="External"/><Relationship Id="rId431" Type="http://schemas.openxmlformats.org/officeDocument/2006/relationships/hyperlink" Target="https://www.transfermarkt.pl/vfb-stuttgart/spielplan/verein/79/saison_id/2018" TargetMode="External"/><Relationship Id="rId473" Type="http://schemas.openxmlformats.org/officeDocument/2006/relationships/hyperlink" Target="https://www.transfermarkt.pl/bundesliga/spieltag/wettbewerb/L1/saison_id/2018/spieltag/19" TargetMode="External"/><Relationship Id="rId529" Type="http://schemas.openxmlformats.org/officeDocument/2006/relationships/hyperlink" Target="https://www.transfermarkt.pl/fc-schalke-04/spielplan/verein/33/saison_id/2019" TargetMode="External"/><Relationship Id="rId680" Type="http://schemas.openxmlformats.org/officeDocument/2006/relationships/hyperlink" Target="https://www.transfermarkt.pl/hertha-bsc/spielplan/verein/44/saison_id/2020" TargetMode="External"/><Relationship Id="rId736" Type="http://schemas.openxmlformats.org/officeDocument/2006/relationships/hyperlink" Target="https://www.transfermarkt.pl/spielbericht/index/spielbericht/3413099" TargetMode="External"/><Relationship Id="rId30" Type="http://schemas.openxmlformats.org/officeDocument/2006/relationships/hyperlink" Target="https://www.transfermarkt.pl/arjen-robben/profil/spieler/4360" TargetMode="External"/><Relationship Id="rId126" Type="http://schemas.openxmlformats.org/officeDocument/2006/relationships/hyperlink" Target="https://www.transfermarkt.pl/bundesliga/startseite/wettbewerb/L1" TargetMode="External"/><Relationship Id="rId168" Type="http://schemas.openxmlformats.org/officeDocument/2006/relationships/hyperlink" Target="https://www.transfermarkt.pl/robert-lewandowski/alletore/spieler/38253/saison/verein/27/liga/0/wettbewerb/L1/pos/0/trainer_id/0/minute/0/torart/0/plus/1" TargetMode="External"/><Relationship Id="rId333" Type="http://schemas.openxmlformats.org/officeDocument/2006/relationships/hyperlink" Target="https://www.transfermarkt.pl/bundesliga/spieltag/wettbewerb/L1/saison_id/2017/spieltag/8" TargetMode="External"/><Relationship Id="rId540" Type="http://schemas.openxmlformats.org/officeDocument/2006/relationships/hyperlink" Target="https://www.transfermarkt.pl/bundesliga/spieltag/wettbewerb/L1/saison_id/2019/spieltag/4" TargetMode="External"/><Relationship Id="rId778" Type="http://schemas.openxmlformats.org/officeDocument/2006/relationships/hyperlink" Target="https://www.transfermarkt.pl/bundesliga/startseite/wettbewerb/L1" TargetMode="External"/><Relationship Id="rId72" Type="http://schemas.openxmlformats.org/officeDocument/2006/relationships/hyperlink" Target="https://www.transfermarkt.pl/spielbericht/index/spielbericht/2460869" TargetMode="External"/><Relationship Id="rId375" Type="http://schemas.openxmlformats.org/officeDocument/2006/relationships/hyperlink" Target="https://www.transfermarkt.pl/bundesliga/startseite/wettbewerb/L1" TargetMode="External"/><Relationship Id="rId582" Type="http://schemas.openxmlformats.org/officeDocument/2006/relationships/hyperlink" Target="https://www.transfermarkt.pl/bundesliga/spieltag/wettbewerb/L1/saison_id/2019/spieltag/11" TargetMode="External"/><Relationship Id="rId638" Type="http://schemas.openxmlformats.org/officeDocument/2006/relationships/hyperlink" Target="https://www.transfermarkt.pl/eintracht-frankfurt/spielplan/verein/24/saison_id/2019" TargetMode="External"/><Relationship Id="rId803" Type="http://schemas.openxmlformats.org/officeDocument/2006/relationships/hyperlink" Target="https://www.transfermarkt.pl/serge-gnabry/profil/spieler/159471" TargetMode="External"/><Relationship Id="rId3" Type="http://schemas.openxmlformats.org/officeDocument/2006/relationships/hyperlink" Target="https://www.transfermarkt.pl/fc-schalke-04/spielplan/verein/33/saison_id/2014" TargetMode="External"/><Relationship Id="rId235" Type="http://schemas.openxmlformats.org/officeDocument/2006/relationships/hyperlink" Target="https://www.transfermarkt.pl/bundesliga/startseite/wettbewerb/L1" TargetMode="External"/><Relationship Id="rId277" Type="http://schemas.openxmlformats.org/officeDocument/2006/relationships/hyperlink" Target="https://www.transfermarkt.pl/thiago/profil/spieler/60444" TargetMode="External"/><Relationship Id="rId400" Type="http://schemas.openxmlformats.org/officeDocument/2006/relationships/hyperlink" Target="https://www.transfermarkt.pl/bundesliga/spieltag/wettbewerb/L1/saison_id/2017/spieltag/28" TargetMode="External"/><Relationship Id="rId442" Type="http://schemas.openxmlformats.org/officeDocument/2006/relationships/hyperlink" Target="https://www.transfermarkt.pl/vfl-wolfsburg/spielplan/verein/82/saison_id/2018" TargetMode="External"/><Relationship Id="rId484" Type="http://schemas.openxmlformats.org/officeDocument/2006/relationships/hyperlink" Target="https://www.transfermarkt.pl/bundesliga/startseite/wettbewerb/L1" TargetMode="External"/><Relationship Id="rId705" Type="http://schemas.openxmlformats.org/officeDocument/2006/relationships/hyperlink" Target="https://www.transfermarkt.pl/robert-lewandowski/alletore/spieler/38253/saison/verein/27/liga/0/wettbewerb/L1/pos/0/trainer_id/0/minute/0/torart/0/plus/1" TargetMode="External"/><Relationship Id="rId137" Type="http://schemas.openxmlformats.org/officeDocument/2006/relationships/hyperlink" Target="https://www.transfermarkt.pl/jerome-boateng/profil/spieler/26485" TargetMode="External"/><Relationship Id="rId302" Type="http://schemas.openxmlformats.org/officeDocument/2006/relationships/hyperlink" Target="https://www.transfermarkt.pl/robert-lewandowski/alletore/spieler/38253/saison/verein/27/liga/0/wettbewerb/L1/pos/0/trainer_id/0/minute/0/torart/0/plus/1" TargetMode="External"/><Relationship Id="rId344" Type="http://schemas.openxmlformats.org/officeDocument/2006/relationships/hyperlink" Target="https://www.transfermarkt.pl/bundesliga/startseite/wettbewerb/L1" TargetMode="External"/><Relationship Id="rId691" Type="http://schemas.openxmlformats.org/officeDocument/2006/relationships/hyperlink" Target="https://www.transfermarkt.pl/leon-goretzka/profil/spieler/153084" TargetMode="External"/><Relationship Id="rId747" Type="http://schemas.openxmlformats.org/officeDocument/2006/relationships/hyperlink" Target="https://www.transfermarkt.pl/spielbericht/index/spielbericht/3413135" TargetMode="External"/><Relationship Id="rId789" Type="http://schemas.openxmlformats.org/officeDocument/2006/relationships/hyperlink" Target="https://www.transfermarkt.pl/robert-lewandowski/alletore/spieler/38253/saison/verein/27/liga/0/wettbewerb/L1/pos/0/trainer_id/0/minute/0/torart/0/plus/1" TargetMode="External"/><Relationship Id="rId41" Type="http://schemas.openxmlformats.org/officeDocument/2006/relationships/hyperlink" Target="https://www.transfermarkt.pl/robert-lewandowski/alletore/spieler/38253/saison/verein/27/liga/0/wettbewerb/L1/pos/0/trainer_id/0/minute/0/torart/0/plus/1" TargetMode="External"/><Relationship Id="rId83" Type="http://schemas.openxmlformats.org/officeDocument/2006/relationships/hyperlink" Target="https://www.transfermarkt.pl/hamburger-sv/spielplan/verein/41/saison_id/2015" TargetMode="External"/><Relationship Id="rId179" Type="http://schemas.openxmlformats.org/officeDocument/2006/relationships/hyperlink" Target="https://www.transfermarkt.pl/robert-lewandowski/alletore/spieler/38253/saison/verein/27/liga/0/wettbewerb/L1/pos/0/trainer_id/0/minute/0/torart/0/plus/1" TargetMode="External"/><Relationship Id="rId386" Type="http://schemas.openxmlformats.org/officeDocument/2006/relationships/hyperlink" Target="https://www.transfermarkt.pl/thomas-muller/profil/spieler/58358" TargetMode="External"/><Relationship Id="rId551" Type="http://schemas.openxmlformats.org/officeDocument/2006/relationships/hyperlink" Target="https://www.transfermarkt.pl/joshua-kimmich/profil/spieler/161056" TargetMode="External"/><Relationship Id="rId593" Type="http://schemas.openxmlformats.org/officeDocument/2006/relationships/hyperlink" Target="https://www.transfermarkt.pl/philippe-coutinho/profil/spieler/80444" TargetMode="External"/><Relationship Id="rId607" Type="http://schemas.openxmlformats.org/officeDocument/2006/relationships/hyperlink" Target="https://www.transfermarkt.pl/bundesliga/spieltag/wettbewerb/L1/saison_id/2019/spieltag/19" TargetMode="External"/><Relationship Id="rId649" Type="http://schemas.openxmlformats.org/officeDocument/2006/relationships/hyperlink" Target="https://www.transfermarkt.pl/bundesliga/startseite/wettbewerb/L1" TargetMode="External"/><Relationship Id="rId814" Type="http://schemas.openxmlformats.org/officeDocument/2006/relationships/hyperlink" Target="https://www.transfermarkt.pl/robert-lewandowski/alletore/spieler/38253/saison/verein/27/liga/0/wettbewerb/L1/pos/0/trainer_id/0/minute/0/torart/0/plus/1" TargetMode="External"/><Relationship Id="rId190" Type="http://schemas.openxmlformats.org/officeDocument/2006/relationships/hyperlink" Target="https://www.transfermarkt.pl/spielbericht/index/spielbericht/2581995" TargetMode="External"/><Relationship Id="rId204" Type="http://schemas.openxmlformats.org/officeDocument/2006/relationships/hyperlink" Target="https://www.transfermarkt.pl/bundesliga/startseite/wettbewerb/L1" TargetMode="External"/><Relationship Id="rId246" Type="http://schemas.openxmlformats.org/officeDocument/2006/relationships/hyperlink" Target="https://www.transfermarkt.pl/franck-ribery/profil/spieler/22068" TargetMode="External"/><Relationship Id="rId288" Type="http://schemas.openxmlformats.org/officeDocument/2006/relationships/hyperlink" Target="https://www.transfermarkt.pl/spielbericht/index/spielbericht/2704671" TargetMode="External"/><Relationship Id="rId411" Type="http://schemas.openxmlformats.org/officeDocument/2006/relationships/hyperlink" Target="https://www.transfermarkt.pl/robert-lewandowski/alletore/spieler/38253/saison/verein/27/liga/0/wettbewerb/L1/pos/0/trainer_id/0/minute/0/torart/0/plus/1" TargetMode="External"/><Relationship Id="rId453" Type="http://schemas.openxmlformats.org/officeDocument/2006/relationships/hyperlink" Target="https://www.transfermarkt.pl/bundesliga/startseite/wettbewerb/L1" TargetMode="External"/><Relationship Id="rId509" Type="http://schemas.openxmlformats.org/officeDocument/2006/relationships/hyperlink" Target="https://www.transfermarkt.pl/bundesliga/startseite/wettbewerb/L1" TargetMode="External"/><Relationship Id="rId660" Type="http://schemas.openxmlformats.org/officeDocument/2006/relationships/hyperlink" Target="https://www.transfermarkt.pl/jerome-boateng/profil/spieler/26485" TargetMode="External"/><Relationship Id="rId106" Type="http://schemas.openxmlformats.org/officeDocument/2006/relationships/hyperlink" Target="https://www.transfermarkt.pl/bundesliga/startseite/wettbewerb/L1" TargetMode="External"/><Relationship Id="rId313" Type="http://schemas.openxmlformats.org/officeDocument/2006/relationships/hyperlink" Target="https://www.transfermarkt.pl/robert-lewandowski/alletore/spieler/38253/saison/verein/27/liga/0/wettbewerb/L1/pos/0/trainer_id/0/minute/0/torart/0/plus/1" TargetMode="External"/><Relationship Id="rId495" Type="http://schemas.openxmlformats.org/officeDocument/2006/relationships/hyperlink" Target="https://www.transfermarkt.pl/serge-gnabry/profil/spieler/159471" TargetMode="External"/><Relationship Id="rId716" Type="http://schemas.openxmlformats.org/officeDocument/2006/relationships/hyperlink" Target="https://www.transfermarkt.pl/spielbericht/index/spielbericht/3413060" TargetMode="External"/><Relationship Id="rId758" Type="http://schemas.openxmlformats.org/officeDocument/2006/relationships/hyperlink" Target="https://www.transfermarkt.pl/spielbericht/index/spielbericht/3413176" TargetMode="External"/><Relationship Id="rId10" Type="http://schemas.openxmlformats.org/officeDocument/2006/relationships/hyperlink" Target="https://www.transfermarkt.pl/spielbericht/index/spielbericht/2460662" TargetMode="External"/><Relationship Id="rId52" Type="http://schemas.openxmlformats.org/officeDocument/2006/relationships/hyperlink" Target="https://www.transfermarkt.pl/1-fc-koln/spielplan/verein/3/saison_id/2014" TargetMode="External"/><Relationship Id="rId94" Type="http://schemas.openxmlformats.org/officeDocument/2006/relationships/hyperlink" Target="https://www.transfermarkt.pl/fc-augsburg/spielplan/verein/167/saison_id/2015" TargetMode="External"/><Relationship Id="rId148" Type="http://schemas.openxmlformats.org/officeDocument/2006/relationships/hyperlink" Target="https://www.transfermarkt.pl/robert-lewandowski/alletore/spieler/38253/saison/verein/27/liga/0/wettbewerb/L1/pos/0/trainer_id/0/minute/0/torart/0/plus/1" TargetMode="External"/><Relationship Id="rId355" Type="http://schemas.openxmlformats.org/officeDocument/2006/relationships/hyperlink" Target="https://www.transfermarkt.pl/arturo-vidal/profil/spieler/37666" TargetMode="External"/><Relationship Id="rId397" Type="http://schemas.openxmlformats.org/officeDocument/2006/relationships/hyperlink" Target="https://www.transfermarkt.pl/joshua-kimmich/profil/spieler/161056" TargetMode="External"/><Relationship Id="rId520" Type="http://schemas.openxmlformats.org/officeDocument/2006/relationships/hyperlink" Target="https://www.transfermarkt.pl/joshua-kimmich/profil/spieler/161056" TargetMode="External"/><Relationship Id="rId562" Type="http://schemas.openxmlformats.org/officeDocument/2006/relationships/hyperlink" Target="https://www.transfermarkt.pl/robert-lewandowski/alletore/spieler/38253/saison/verein/27/liga/0/wettbewerb/L1/pos/0/trainer_id/0/minute/0/torart/0/plus/1" TargetMode="External"/><Relationship Id="rId618" Type="http://schemas.openxmlformats.org/officeDocument/2006/relationships/hyperlink" Target="https://www.transfermarkt.pl/bundesliga/startseite/wettbewerb/L1" TargetMode="External"/><Relationship Id="rId215" Type="http://schemas.openxmlformats.org/officeDocument/2006/relationships/hyperlink" Target="https://www.transfermarkt.pl/franck-ribery/profil/spieler/22068" TargetMode="External"/><Relationship Id="rId257" Type="http://schemas.openxmlformats.org/officeDocument/2006/relationships/hyperlink" Target="https://www.transfermarkt.pl/robert-lewandowski/alletore/spieler/38253/saison/verein/27/liga/0/wettbewerb/L1/pos/0/trainer_id/0/minute/0/torart/0/plus/1" TargetMode="External"/><Relationship Id="rId422" Type="http://schemas.openxmlformats.org/officeDocument/2006/relationships/hyperlink" Target="https://www.transfermarkt.pl/robert-lewandowski/alletore/spieler/38253/saison/verein/27/liga/0/wettbewerb/L1/pos/0/trainer_id/0/minute/0/torart/0/plus/1" TargetMode="External"/><Relationship Id="rId464" Type="http://schemas.openxmlformats.org/officeDocument/2006/relationships/hyperlink" Target="https://www.transfermarkt.pl/robert-lewandowski/alletore/spieler/38253/saison/verein/27/liga/0/wettbewerb/L1/pos/0/trainer_id/0/minute/0/torart/0/plus/1" TargetMode="External"/><Relationship Id="rId299" Type="http://schemas.openxmlformats.org/officeDocument/2006/relationships/hyperlink" Target="https://www.transfermarkt.pl/bundesliga/spieltag/wettbewerb/L1/saison_id/2017/spieltag/1" TargetMode="External"/><Relationship Id="rId727" Type="http://schemas.openxmlformats.org/officeDocument/2006/relationships/hyperlink" Target="https://www.transfermarkt.pl/bundesliga/spieltag/wettbewerb/L1/saison_id/2020/spieltag/13" TargetMode="External"/><Relationship Id="rId63" Type="http://schemas.openxmlformats.org/officeDocument/2006/relationships/hyperlink" Target="https://www.transfermarkt.pl/bundesliga/startseite/wettbewerb/L1" TargetMode="External"/><Relationship Id="rId159" Type="http://schemas.openxmlformats.org/officeDocument/2006/relationships/hyperlink" Target="https://www.transfermarkt.pl/bundesliga/spieltag/wettbewerb/L1/saison_id/2015/spieltag/22" TargetMode="External"/><Relationship Id="rId366" Type="http://schemas.openxmlformats.org/officeDocument/2006/relationships/hyperlink" Target="https://www.transfermarkt.pl/robert-lewandowski/alletore/spieler/38253/saison/verein/27/liga/0/wettbewerb/L1/pos/0/trainer_id/0/minute/0/torart/0/plus/1" TargetMode="External"/><Relationship Id="rId573" Type="http://schemas.openxmlformats.org/officeDocument/2006/relationships/hyperlink" Target="https://www.transfermarkt.pl/spielbericht/index/spielbericht/3203505" TargetMode="External"/><Relationship Id="rId780" Type="http://schemas.openxmlformats.org/officeDocument/2006/relationships/hyperlink" Target="https://www.transfermarkt.pl/1-fc-koln/spielplan/verein/3/saison_id/2020" TargetMode="External"/><Relationship Id="rId226" Type="http://schemas.openxmlformats.org/officeDocument/2006/relationships/hyperlink" Target="https://www.transfermarkt.pl/spielbericht/index/spielbericht/2704362" TargetMode="External"/><Relationship Id="rId433" Type="http://schemas.openxmlformats.org/officeDocument/2006/relationships/hyperlink" Target="https://www.transfermarkt.pl/robert-lewandowski/alletore/spieler/38253/saison/verein/27/liga/0/wettbewerb/L1/pos/0/trainer_id/0/minute/0/torart/0/plus/1" TargetMode="External"/><Relationship Id="rId640" Type="http://schemas.openxmlformats.org/officeDocument/2006/relationships/hyperlink" Target="https://www.transfermarkt.pl/robert-lewandowski/alletore/spieler/38253/saison/verein/27/liga/0/wettbewerb/L1/pos/0/trainer_id/0/minute/0/torart/0/plus/1" TargetMode="External"/><Relationship Id="rId738" Type="http://schemas.openxmlformats.org/officeDocument/2006/relationships/hyperlink" Target="https://www.transfermarkt.pl/thomas-muller/profil/spieler/58358" TargetMode="External"/><Relationship Id="rId74" Type="http://schemas.openxmlformats.org/officeDocument/2006/relationships/hyperlink" Target="https://www.transfermarkt.pl/thomas-muller/profil/spieler/58358" TargetMode="External"/><Relationship Id="rId377" Type="http://schemas.openxmlformats.org/officeDocument/2006/relationships/hyperlink" Target="https://www.transfermarkt.pl/tsg-1899-hoffenheim/spielplan/verein/533/saison_id/2017" TargetMode="External"/><Relationship Id="rId500" Type="http://schemas.openxmlformats.org/officeDocument/2006/relationships/hyperlink" Target="https://www.transfermarkt.pl/spielbericht/index/spielbericht/3058648" TargetMode="External"/><Relationship Id="rId584" Type="http://schemas.openxmlformats.org/officeDocument/2006/relationships/hyperlink" Target="https://www.transfermarkt.pl/spielbericht/index/spielbericht/3203523" TargetMode="External"/><Relationship Id="rId805" Type="http://schemas.openxmlformats.org/officeDocument/2006/relationships/hyperlink" Target="https://www.transfermarkt.pl/bundesliga/startseite/wettbewerb/L1" TargetMode="External"/><Relationship Id="rId5" Type="http://schemas.openxmlformats.org/officeDocument/2006/relationships/hyperlink" Target="https://www.transfermarkt.pl/robert-lewandowski/alletore/spieler/38253/saison/verein/27/liga/0/wettbewerb/L1/pos/0/trainer_id/0/minute/0/torart/0/plus/1" TargetMode="External"/><Relationship Id="rId237" Type="http://schemas.openxmlformats.org/officeDocument/2006/relationships/hyperlink" Target="https://www.transfermarkt.pl/rasenballsport-leipzig/spielplan/verein/23826/saison_id/2016" TargetMode="External"/><Relationship Id="rId791" Type="http://schemas.openxmlformats.org/officeDocument/2006/relationships/hyperlink" Target="https://www.transfermarkt.pl/alphonso-davies/profil/spieler/424204" TargetMode="External"/><Relationship Id="rId444" Type="http://schemas.openxmlformats.org/officeDocument/2006/relationships/hyperlink" Target="https://www.transfermarkt.pl/robert-lewandowski/alletore/spieler/38253/saison/verein/27/liga/0/wettbewerb/L1/pos/0/trainer_id/0/minute/0/torart/0/plus/1" TargetMode="External"/><Relationship Id="rId651" Type="http://schemas.openxmlformats.org/officeDocument/2006/relationships/hyperlink" Target="https://www.transfermarkt.pl/bayer-04-leverkusen/spielplan/verein/15/saison_id/2019" TargetMode="External"/><Relationship Id="rId749" Type="http://schemas.openxmlformats.org/officeDocument/2006/relationships/hyperlink" Target="https://www.transfermarkt.pl/thomas-muller/profil/spieler/58358" TargetMode="External"/><Relationship Id="rId290" Type="http://schemas.openxmlformats.org/officeDocument/2006/relationships/hyperlink" Target="https://www.transfermarkt.pl/thomas-muller/profil/spieler/58358" TargetMode="External"/><Relationship Id="rId304" Type="http://schemas.openxmlformats.org/officeDocument/2006/relationships/hyperlink" Target="https://www.transfermarkt.pl/bundesliga/spieltag/wettbewerb/L1/saison_id/2017/spieltag/2" TargetMode="External"/><Relationship Id="rId388" Type="http://schemas.openxmlformats.org/officeDocument/2006/relationships/hyperlink" Target="https://www.transfermarkt.pl/bundesliga/spieltag/wettbewerb/L1/saison_id/2017/spieltag/23" TargetMode="External"/><Relationship Id="rId511" Type="http://schemas.openxmlformats.org/officeDocument/2006/relationships/hyperlink" Target="https://www.transfermarkt.pl/borussia-dortmund/spielplan/verein/16/saison_id/2018" TargetMode="External"/><Relationship Id="rId609" Type="http://schemas.openxmlformats.org/officeDocument/2006/relationships/hyperlink" Target="https://www.transfermarkt.pl/spielbericht/index/spielbericht/3203595" TargetMode="External"/><Relationship Id="rId85" Type="http://schemas.openxmlformats.org/officeDocument/2006/relationships/hyperlink" Target="https://www.transfermarkt.pl/robert-lewandowski/alletore/spieler/38253/saison/verein/27/liga/0/wettbewerb/L1/pos/0/trainer_id/0/minute/0/torart/0/plus/1" TargetMode="External"/><Relationship Id="rId150" Type="http://schemas.openxmlformats.org/officeDocument/2006/relationships/hyperlink" Target="https://www.transfermarkt.pl/philipp-lahm/profil/spieler/2219" TargetMode="External"/><Relationship Id="rId595" Type="http://schemas.openxmlformats.org/officeDocument/2006/relationships/hyperlink" Target="https://www.transfermarkt.pl/bundesliga/startseite/wettbewerb/L1" TargetMode="External"/><Relationship Id="rId816" Type="http://schemas.openxmlformats.org/officeDocument/2006/relationships/hyperlink" Target="https://www.transfermarkt.pl/thomas-muller/profil/spieler/58358" TargetMode="External"/><Relationship Id="rId248" Type="http://schemas.openxmlformats.org/officeDocument/2006/relationships/hyperlink" Target="https://www.transfermarkt.pl/bundesliga/spieltag/wettbewerb/L1/saison_id/2016/spieltag/19" TargetMode="External"/><Relationship Id="rId455" Type="http://schemas.openxmlformats.org/officeDocument/2006/relationships/hyperlink" Target="https://www.transfermarkt.pl/1-fc-nurnberg/spielplan/verein/4/saison_id/2018" TargetMode="External"/><Relationship Id="rId662" Type="http://schemas.openxmlformats.org/officeDocument/2006/relationships/hyperlink" Target="https://www.transfermarkt.pl/bundesliga/spieltag/wettbewerb/L1/saison_id/2019/spieltag/33" TargetMode="External"/><Relationship Id="rId12" Type="http://schemas.openxmlformats.org/officeDocument/2006/relationships/hyperlink" Target="https://www.transfermarkt.pl/philipp-lahm/profil/spieler/2219" TargetMode="External"/><Relationship Id="rId108" Type="http://schemas.openxmlformats.org/officeDocument/2006/relationships/hyperlink" Target="https://www.transfermarkt.pl/1-fsv-mainz-05/spielplan/verein/39/saison_id/2015" TargetMode="External"/><Relationship Id="rId315" Type="http://schemas.openxmlformats.org/officeDocument/2006/relationships/hyperlink" Target="https://www.transfermarkt.pl/joshua-kimmich/profil/spieler/161056" TargetMode="External"/><Relationship Id="rId522" Type="http://schemas.openxmlformats.org/officeDocument/2006/relationships/hyperlink" Target="https://www.transfermarkt.pl/bundesliga/spieltag/wettbewerb/L1/saison_id/2019/spieltag/1" TargetMode="External"/><Relationship Id="rId96" Type="http://schemas.openxmlformats.org/officeDocument/2006/relationships/hyperlink" Target="https://www.transfermarkt.pl/robert-lewandowski/alletore/spieler/38253/saison/verein/27/liga/0/wettbewerb/L1/pos/0/trainer_id/0/minute/0/torart/0/plus/1" TargetMode="External"/><Relationship Id="rId161" Type="http://schemas.openxmlformats.org/officeDocument/2006/relationships/hyperlink" Target="https://www.transfermarkt.pl/spielbericht/index/spielbericht/2581852" TargetMode="External"/><Relationship Id="rId399" Type="http://schemas.openxmlformats.org/officeDocument/2006/relationships/hyperlink" Target="https://www.transfermarkt.pl/bundesliga/startseite/wettbewerb/L1" TargetMode="External"/><Relationship Id="rId259" Type="http://schemas.openxmlformats.org/officeDocument/2006/relationships/hyperlink" Target="https://www.transfermarkt.pl/bundesliga/spieltag/wettbewerb/L1/saison_id/2016/spieltag/22" TargetMode="External"/><Relationship Id="rId466" Type="http://schemas.openxmlformats.org/officeDocument/2006/relationships/hyperlink" Target="https://www.transfermarkt.pl/bundesliga/startseite/wettbewerb/L1" TargetMode="External"/><Relationship Id="rId673" Type="http://schemas.openxmlformats.org/officeDocument/2006/relationships/hyperlink" Target="https://www.transfermarkt.pl/bundesliga/startseite/wettbewerb/L1" TargetMode="External"/><Relationship Id="rId23" Type="http://schemas.openxmlformats.org/officeDocument/2006/relationships/hyperlink" Target="https://www.transfermarkt.pl/spielbericht/index/spielbericht/2460707" TargetMode="External"/><Relationship Id="rId119" Type="http://schemas.openxmlformats.org/officeDocument/2006/relationships/hyperlink" Target="https://www.transfermarkt.pl/mario-gotze/profil/spieler/74842" TargetMode="External"/><Relationship Id="rId326" Type="http://schemas.openxmlformats.org/officeDocument/2006/relationships/hyperlink" Target="https://www.transfermarkt.pl/bundesliga/startseite/wettbewerb/L1" TargetMode="External"/><Relationship Id="rId533" Type="http://schemas.openxmlformats.org/officeDocument/2006/relationships/hyperlink" Target="https://www.transfermarkt.pl/bundesliga/startseite/wettbewerb/L1" TargetMode="External"/><Relationship Id="rId740" Type="http://schemas.openxmlformats.org/officeDocument/2006/relationships/hyperlink" Target="https://www.transfermarkt.pl/bundesliga/spieltag/wettbewerb/L1/saison_id/2020/spieltag/15" TargetMode="External"/><Relationship Id="rId172" Type="http://schemas.openxmlformats.org/officeDocument/2006/relationships/hyperlink" Target="https://www.transfermarkt.pl/sv-werder-bremen/spielplan/verein/86/saison_id/2015" TargetMode="External"/><Relationship Id="rId477" Type="http://schemas.openxmlformats.org/officeDocument/2006/relationships/hyperlink" Target="https://www.transfermarkt.pl/joshua-kimmich/profil/spieler/161056" TargetMode="External"/><Relationship Id="rId600" Type="http://schemas.openxmlformats.org/officeDocument/2006/relationships/hyperlink" Target="https://www.transfermarkt.pl/alphonso-davies/profil/spieler/424204" TargetMode="External"/><Relationship Id="rId684" Type="http://schemas.openxmlformats.org/officeDocument/2006/relationships/hyperlink" Target="https://www.transfermarkt.pl/chris-richards/profil/spieler/578539" TargetMode="External"/><Relationship Id="rId337" Type="http://schemas.openxmlformats.org/officeDocument/2006/relationships/hyperlink" Target="https://www.transfermarkt.pl/thomas-muller/profil/spieler/58358" TargetMode="External"/><Relationship Id="rId34" Type="http://schemas.openxmlformats.org/officeDocument/2006/relationships/hyperlink" Target="https://www.transfermarkt.pl/spielbericht/index/spielbericht/2460756" TargetMode="External"/><Relationship Id="rId544" Type="http://schemas.openxmlformats.org/officeDocument/2006/relationships/hyperlink" Target="https://www.transfermarkt.pl/thomas-muller/profil/spieler/58358" TargetMode="External"/><Relationship Id="rId751" Type="http://schemas.openxmlformats.org/officeDocument/2006/relationships/hyperlink" Target="https://www.transfermarkt.pl/bundesliga/spieltag/wettbewerb/L1/saison_id/2020/spieltag/17" TargetMode="External"/><Relationship Id="rId183" Type="http://schemas.openxmlformats.org/officeDocument/2006/relationships/hyperlink" Target="https://www.transfermarkt.pl/spielbericht/index/spielbericht/2581960" TargetMode="External"/><Relationship Id="rId390" Type="http://schemas.openxmlformats.org/officeDocument/2006/relationships/hyperlink" Target="https://www.transfermarkt.pl/spielbericht/index/spielbericht/2871726" TargetMode="External"/><Relationship Id="rId404" Type="http://schemas.openxmlformats.org/officeDocument/2006/relationships/hyperlink" Target="https://www.transfermarkt.pl/thomas-muller/profil/spieler/58358" TargetMode="External"/><Relationship Id="rId611" Type="http://schemas.openxmlformats.org/officeDocument/2006/relationships/hyperlink" Target="https://www.transfermarkt.pl/ivan-perisic/profil/spieler/42460" TargetMode="External"/><Relationship Id="rId250" Type="http://schemas.openxmlformats.org/officeDocument/2006/relationships/hyperlink" Target="https://www.transfermarkt.pl/spielbericht/index/spielbericht/2704497" TargetMode="External"/><Relationship Id="rId488" Type="http://schemas.openxmlformats.org/officeDocument/2006/relationships/hyperlink" Target="https://www.transfermarkt.pl/robert-lewandowski/alletore/spieler/38253/saison/verein/27/liga/0/wettbewerb/L1/pos/0/trainer_id/0/minute/0/torart/0/plus/1" TargetMode="External"/><Relationship Id="rId695" Type="http://schemas.openxmlformats.org/officeDocument/2006/relationships/hyperlink" Target="https://www.transfermarkt.pl/eintracht-frankfurt/spielplan/verein/24/saison_id/2020" TargetMode="External"/><Relationship Id="rId709" Type="http://schemas.openxmlformats.org/officeDocument/2006/relationships/hyperlink" Target="https://www.transfermarkt.pl/vfb-stuttgart/spielplan/verein/79/saison_id/2020" TargetMode="External"/><Relationship Id="rId45" Type="http://schemas.openxmlformats.org/officeDocument/2006/relationships/hyperlink" Target="https://www.transfermarkt.pl/sc-paderborn-07/spielplan/verein/127/saison_id/2014" TargetMode="External"/><Relationship Id="rId110" Type="http://schemas.openxmlformats.org/officeDocument/2006/relationships/hyperlink" Target="https://www.transfermarkt.pl/robert-lewandowski/alletore/spieler/38253/saison/verein/27/liga/0/wettbewerb/L1/pos/0/trainer_id/0/minute/0/torart/0/plus/1" TargetMode="External"/><Relationship Id="rId348" Type="http://schemas.openxmlformats.org/officeDocument/2006/relationships/hyperlink" Target="https://www.transfermarkt.pl/robert-lewandowski/alletore/spieler/38253/saison/verein/27/liga/0/wettbewerb/L1/pos/0/trainer_id/0/minute/0/torart/0/plus/1" TargetMode="External"/><Relationship Id="rId555" Type="http://schemas.openxmlformats.org/officeDocument/2006/relationships/hyperlink" Target="https://www.transfermarkt.pl/spielbericht/index/spielbericht/3203485" TargetMode="External"/><Relationship Id="rId762" Type="http://schemas.openxmlformats.org/officeDocument/2006/relationships/hyperlink" Target="https://www.transfermarkt.pl/bundesliga/spieltag/wettbewerb/L1/saison_id/2020/spieltag/19" TargetMode="External"/><Relationship Id="rId194" Type="http://schemas.openxmlformats.org/officeDocument/2006/relationships/hyperlink" Target="https://www.transfermarkt.pl/bundesliga/spieltag/wettbewerb/L1/saison_id/2015/spieltag/34" TargetMode="External"/><Relationship Id="rId208" Type="http://schemas.openxmlformats.org/officeDocument/2006/relationships/hyperlink" Target="https://www.transfermarkt.pl/robert-lewandowski/alletore/spieler/38253/saison/verein/27/liga/0/wettbewerb/L1/pos/0/trainer_id/0/minute/0/torart/0/plus/1" TargetMode="External"/><Relationship Id="rId415" Type="http://schemas.openxmlformats.org/officeDocument/2006/relationships/hyperlink" Target="https://www.transfermarkt.pl/spielbericht/index/spielbericht/2872077" TargetMode="External"/><Relationship Id="rId622" Type="http://schemas.openxmlformats.org/officeDocument/2006/relationships/hyperlink" Target="https://www.transfermarkt.pl/robert-lewandowski/alletore/spieler/38253/saison/verein/27/liga/0/wettbewerb/L1/pos/0/trainer_id/0/minute/0/torart/0/plus/1" TargetMode="External"/><Relationship Id="rId261" Type="http://schemas.openxmlformats.org/officeDocument/2006/relationships/hyperlink" Target="https://www.transfermarkt.pl/spielbericht/index/spielbericht/2704542" TargetMode="External"/><Relationship Id="rId499" Type="http://schemas.openxmlformats.org/officeDocument/2006/relationships/hyperlink" Target="https://www.transfermarkt.pl/1-fsv-mainz-05/spielplan/verein/39/saison_id/2018" TargetMode="External"/><Relationship Id="rId56" Type="http://schemas.openxmlformats.org/officeDocument/2006/relationships/hyperlink" Target="https://www.transfermarkt.pl/bundesliga/startseite/wettbewerb/L1" TargetMode="External"/><Relationship Id="rId359" Type="http://schemas.openxmlformats.org/officeDocument/2006/relationships/hyperlink" Target="https://www.transfermarkt.pl/hannover-96/spielplan/verein/42/saison_id/2017" TargetMode="External"/><Relationship Id="rId566" Type="http://schemas.openxmlformats.org/officeDocument/2006/relationships/hyperlink" Target="https://www.transfermarkt.pl/fc-augsburg/spielplan/verein/167/saison_id/2019" TargetMode="External"/><Relationship Id="rId773" Type="http://schemas.openxmlformats.org/officeDocument/2006/relationships/hyperlink" Target="https://www.transfermarkt.pl/bundesliga/spieltag/wettbewerb/L1/saison_id/2020/spieltag/22" TargetMode="External"/><Relationship Id="rId121" Type="http://schemas.openxmlformats.org/officeDocument/2006/relationships/hyperlink" Target="https://www.transfermarkt.pl/bundesliga/spieltag/wettbewerb/L1/saison_id/2015/spieltag/10" TargetMode="External"/><Relationship Id="rId219" Type="http://schemas.openxmlformats.org/officeDocument/2006/relationships/hyperlink" Target="https://www.transfermarkt.pl/spielbericht/index/spielbericht/2704309" TargetMode="External"/><Relationship Id="rId426" Type="http://schemas.openxmlformats.org/officeDocument/2006/relationships/hyperlink" Target="https://www.transfermarkt.pl/tsg-1899-hoffenheim/spielplan/verein/533/saison_id/2018" TargetMode="External"/><Relationship Id="rId633" Type="http://schemas.openxmlformats.org/officeDocument/2006/relationships/hyperlink" Target="https://www.transfermarkt.pl/1-fc-union-berlin/spielplan/verein/89/saison_id/2019" TargetMode="External"/><Relationship Id="rId67" Type="http://schemas.openxmlformats.org/officeDocument/2006/relationships/hyperlink" Target="https://www.transfermarkt.pl/robert-lewandowski/alletore/spieler/38253/saison/verein/27/liga/0/wettbewerb/L1/pos/0/trainer_id/0/minute/0/torart/0/plus/1" TargetMode="External"/><Relationship Id="rId272" Type="http://schemas.openxmlformats.org/officeDocument/2006/relationships/hyperlink" Target="https://www.transfermarkt.pl/bundesliga/startseite/wettbewerb/L1" TargetMode="External"/><Relationship Id="rId577" Type="http://schemas.openxmlformats.org/officeDocument/2006/relationships/hyperlink" Target="https://www.transfermarkt.pl/eintracht-frankfurt/spielplan/verein/24/saison_id/2019" TargetMode="External"/><Relationship Id="rId700" Type="http://schemas.openxmlformats.org/officeDocument/2006/relationships/hyperlink" Target="https://www.transfermarkt.pl/douglas-costa/profil/spieler/75615" TargetMode="External"/><Relationship Id="rId132" Type="http://schemas.openxmlformats.org/officeDocument/2006/relationships/hyperlink" Target="https://www.transfermarkt.pl/bundesliga/startseite/wettbewerb/L1" TargetMode="External"/><Relationship Id="rId784" Type="http://schemas.openxmlformats.org/officeDocument/2006/relationships/hyperlink" Target="https://www.transfermarkt.pl/thomas-muller/profil/spieler/58358" TargetMode="External"/><Relationship Id="rId437" Type="http://schemas.openxmlformats.org/officeDocument/2006/relationships/hyperlink" Target="https://www.transfermarkt.pl/fc-schalke-04/spielplan/verein/33/saison_id/2018" TargetMode="External"/><Relationship Id="rId644" Type="http://schemas.openxmlformats.org/officeDocument/2006/relationships/hyperlink" Target="https://www.transfermarkt.pl/fortuna-dusseldorf/spielplan/verein/38/saison_id/2019" TargetMode="External"/><Relationship Id="rId283" Type="http://schemas.openxmlformats.org/officeDocument/2006/relationships/hyperlink" Target="https://www.transfermarkt.pl/spielbericht/index/spielbericht/2704623" TargetMode="External"/><Relationship Id="rId490" Type="http://schemas.openxmlformats.org/officeDocument/2006/relationships/hyperlink" Target="https://www.transfermarkt.pl/bundesliga/startseite/wettbewerb/L1" TargetMode="External"/><Relationship Id="rId504" Type="http://schemas.openxmlformats.org/officeDocument/2006/relationships/hyperlink" Target="https://www.transfermarkt.pl/bundesliga/spieltag/wettbewerb/L1/saison_id/2018/spieltag/27" TargetMode="External"/><Relationship Id="rId711" Type="http://schemas.openxmlformats.org/officeDocument/2006/relationships/hyperlink" Target="https://www.transfermarkt.pl/robert-lewandowski/alletore/spieler/38253/saison/verein/27/liga/0/wettbewerb/L1/pos/0/trainer_id/0/minute/0/torart/0/plus/1" TargetMode="External"/><Relationship Id="rId78" Type="http://schemas.openxmlformats.org/officeDocument/2006/relationships/hyperlink" Target="https://www.transfermarkt.pl/1-fsv-mainz-05/spielplan/verein/39/saison_id/2014" TargetMode="External"/><Relationship Id="rId143" Type="http://schemas.openxmlformats.org/officeDocument/2006/relationships/hyperlink" Target="https://www.transfermarkt.pl/thomas-muller/profil/spieler/58358" TargetMode="External"/><Relationship Id="rId350" Type="http://schemas.openxmlformats.org/officeDocument/2006/relationships/hyperlink" Target="https://www.transfermarkt.pl/bundesliga/startseite/wettbewerb/L1" TargetMode="External"/><Relationship Id="rId588" Type="http://schemas.openxmlformats.org/officeDocument/2006/relationships/hyperlink" Target="https://www.transfermarkt.pl/bundesliga/startseite/wettbewerb/L1" TargetMode="External"/><Relationship Id="rId795" Type="http://schemas.openxmlformats.org/officeDocument/2006/relationships/hyperlink" Target="https://www.transfermarkt.pl/spielbericht/index/spielbericht/3413051" TargetMode="External"/><Relationship Id="rId809" Type="http://schemas.openxmlformats.org/officeDocument/2006/relationships/hyperlink" Target="https://www.transfermarkt.pl/robert-lewandowski/alletore/spieler/38253/saison/verein/27/liga/0/wettbewerb/L1/pos/0/trainer_id/0/minute/0/torart/0/plus/1" TargetMode="External"/><Relationship Id="rId9" Type="http://schemas.openxmlformats.org/officeDocument/2006/relationships/hyperlink" Target="https://www.transfermarkt.pl/sc-paderborn-07/spielplan/verein/127/saison_id/2014" TargetMode="External"/><Relationship Id="rId210" Type="http://schemas.openxmlformats.org/officeDocument/2006/relationships/hyperlink" Target="https://www.transfermarkt.pl/bundesliga/startseite/wettbewerb/L1" TargetMode="External"/><Relationship Id="rId448" Type="http://schemas.openxmlformats.org/officeDocument/2006/relationships/hyperlink" Target="https://www.transfermarkt.pl/borussia-dortmund/spielplan/verein/16/saison_id/2018" TargetMode="External"/><Relationship Id="rId655" Type="http://schemas.openxmlformats.org/officeDocument/2006/relationships/hyperlink" Target="https://www.transfermarkt.pl/bundesliga/startseite/wettbewerb/L1" TargetMode="External"/><Relationship Id="rId294" Type="http://schemas.openxmlformats.org/officeDocument/2006/relationships/hyperlink" Target="https://www.transfermarkt.pl/rasenballsport-leipzig/spielplan/verein/23826/saison_id/2016" TargetMode="External"/><Relationship Id="rId308" Type="http://schemas.openxmlformats.org/officeDocument/2006/relationships/hyperlink" Target="https://www.transfermarkt.pl/kingsley-coman/profil/spieler/243714" TargetMode="External"/><Relationship Id="rId515" Type="http://schemas.openxmlformats.org/officeDocument/2006/relationships/hyperlink" Target="https://www.transfermarkt.pl/bundesliga/startseite/wettbewerb/L1" TargetMode="External"/><Relationship Id="rId722" Type="http://schemas.openxmlformats.org/officeDocument/2006/relationships/hyperlink" Target="https://www.transfermarkt.pl/spielbericht/index/spielbericht/3413072" TargetMode="External"/><Relationship Id="rId89" Type="http://schemas.openxmlformats.org/officeDocument/2006/relationships/hyperlink" Target="https://www.transfermarkt.pl/spielbericht/index/spielbericht/2581181" TargetMode="External"/><Relationship Id="rId154" Type="http://schemas.openxmlformats.org/officeDocument/2006/relationships/hyperlink" Target="https://www.transfermarkt.pl/spielbericht/index/spielbericht/2581847" TargetMode="External"/><Relationship Id="rId361" Type="http://schemas.openxmlformats.org/officeDocument/2006/relationships/hyperlink" Target="https://www.transfermarkt.pl/robert-lewandowski/alletore/spieler/38253/saison/verein/27/liga/0/wettbewerb/L1/pos/0/trainer_id/0/minute/0/torart/0/plus/1" TargetMode="External"/><Relationship Id="rId599" Type="http://schemas.openxmlformats.org/officeDocument/2006/relationships/hyperlink" Target="https://www.transfermarkt.pl/robert-lewandowski/alletore/spieler/38253/saison/verein/27/liga/0/wettbewerb/L1/pos/0/trainer_id/0/minute/0/torart/0/plus/1" TargetMode="External"/><Relationship Id="rId459" Type="http://schemas.openxmlformats.org/officeDocument/2006/relationships/hyperlink" Target="https://www.transfermarkt.pl/leon-goretzka/profil/spieler/153084" TargetMode="External"/><Relationship Id="rId666" Type="http://schemas.openxmlformats.org/officeDocument/2006/relationships/hyperlink" Target="https://www.transfermarkt.pl/leon-goretzka/profil/spieler/153084" TargetMode="External"/><Relationship Id="rId16" Type="http://schemas.openxmlformats.org/officeDocument/2006/relationships/hyperlink" Target="https://www.transfermarkt.pl/spielbericht/index/spielbericht/2460680" TargetMode="External"/><Relationship Id="rId221" Type="http://schemas.openxmlformats.org/officeDocument/2006/relationships/hyperlink" Target="https://www.transfermarkt.pl/arjen-robben/profil/spieler/4360" TargetMode="External"/><Relationship Id="rId319" Type="http://schemas.openxmlformats.org/officeDocument/2006/relationships/hyperlink" Target="https://www.transfermarkt.pl/spielbericht/index/spielbericht/2871695" TargetMode="External"/><Relationship Id="rId526" Type="http://schemas.openxmlformats.org/officeDocument/2006/relationships/hyperlink" Target="https://www.transfermarkt.pl/serge-gnabry/profil/spieler/159471" TargetMode="External"/><Relationship Id="rId733" Type="http://schemas.openxmlformats.org/officeDocument/2006/relationships/hyperlink" Target="https://www.transfermarkt.pl/bundesliga/startseite/wettbewerb/L1" TargetMode="External"/><Relationship Id="rId165" Type="http://schemas.openxmlformats.org/officeDocument/2006/relationships/hyperlink" Target="https://www.transfermarkt.pl/bundesliga/spieltag/wettbewerb/L1/saison_id/2015/spieltag/23" TargetMode="External"/><Relationship Id="rId372" Type="http://schemas.openxmlformats.org/officeDocument/2006/relationships/hyperlink" Target="https://www.transfermarkt.pl/robert-lewandowski/alletore/spieler/38253/saison/verein/27/liga/0/wettbewerb/L1/pos/0/trainer_id/0/minute/0/torart/0/plus/1" TargetMode="External"/><Relationship Id="rId677" Type="http://schemas.openxmlformats.org/officeDocument/2006/relationships/hyperlink" Target="https://www.transfermarkt.pl/robert-lewandowski/alletore/spieler/38253/saison/verein/27/liga/0/wettbewerb/L1/pos/0/trainer_id/0/minute/0/torart/0/plus/1" TargetMode="External"/><Relationship Id="rId800" Type="http://schemas.openxmlformats.org/officeDocument/2006/relationships/hyperlink" Target="https://www.transfermarkt.pl/vfb-stuttgart/spielplan/verein/79/saison_id/2020" TargetMode="External"/><Relationship Id="rId232" Type="http://schemas.openxmlformats.org/officeDocument/2006/relationships/hyperlink" Target="https://www.transfermarkt.pl/spielbericht/index/spielbericht/2704425" TargetMode="External"/><Relationship Id="rId27" Type="http://schemas.openxmlformats.org/officeDocument/2006/relationships/hyperlink" Target="https://www.transfermarkt.pl/tsg-1899-hoffenheim/spielplan/verein/533/saison_id/2014" TargetMode="External"/><Relationship Id="rId537" Type="http://schemas.openxmlformats.org/officeDocument/2006/relationships/hyperlink" Target="https://www.transfermarkt.pl/robert-lewandowski/alletore/spieler/38253/saison/verein/27/liga/0/wettbewerb/L1/pos/0/trainer_id/0/minute/0/torart/0/plus/1" TargetMode="External"/><Relationship Id="rId744" Type="http://schemas.openxmlformats.org/officeDocument/2006/relationships/hyperlink" Target="https://www.transfermarkt.pl/bundesliga/startseite/wettbewerb/L1" TargetMode="External"/><Relationship Id="rId80" Type="http://schemas.openxmlformats.org/officeDocument/2006/relationships/hyperlink" Target="https://www.transfermarkt.pl/robert-lewandowski/alletore/spieler/38253/saison/verein/27/liga/0/wettbewerb/L1/pos/0/trainer_id/0/minute/0/torart/0/plus/1" TargetMode="External"/><Relationship Id="rId176" Type="http://schemas.openxmlformats.org/officeDocument/2006/relationships/hyperlink" Target="https://www.transfermarkt.pl/bundesliga/spieltag/wettbewerb/L1/saison_id/2015/spieltag/27" TargetMode="External"/><Relationship Id="rId383" Type="http://schemas.openxmlformats.org/officeDocument/2006/relationships/hyperlink" Target="https://www.transfermarkt.pl/fc-schalke-04/spielplan/verein/33/saison_id/2017" TargetMode="External"/><Relationship Id="rId590" Type="http://schemas.openxmlformats.org/officeDocument/2006/relationships/hyperlink" Target="https://www.transfermarkt.pl/sv-werder-bremen/spielplan/verein/86/saison_id/2019" TargetMode="External"/><Relationship Id="rId604" Type="http://schemas.openxmlformats.org/officeDocument/2006/relationships/hyperlink" Target="https://www.transfermarkt.pl/spielbericht/index/spielbericht/3203589" TargetMode="External"/><Relationship Id="rId811" Type="http://schemas.openxmlformats.org/officeDocument/2006/relationships/hyperlink" Target="https://www.transfermarkt.pl/bundesliga/spieltag/wettbewerb/L1/saison_id/2020/spieltag/32" TargetMode="External"/><Relationship Id="rId243" Type="http://schemas.openxmlformats.org/officeDocument/2006/relationships/hyperlink" Target="https://www.transfermarkt.pl/spielbericht/index/spielbericht/2704468" TargetMode="External"/><Relationship Id="rId450" Type="http://schemas.openxmlformats.org/officeDocument/2006/relationships/hyperlink" Target="https://www.transfermarkt.pl/robert-lewandowski/alletore/spieler/38253/saison/verein/27/liga/0/wettbewerb/L1/pos/0/trainer_id/0/minute/0/torart/0/plus/1" TargetMode="External"/><Relationship Id="rId688" Type="http://schemas.openxmlformats.org/officeDocument/2006/relationships/hyperlink" Target="https://www.transfermarkt.pl/arminia-bielefeld/spielplan/verein/10/saison_id/2020" TargetMode="External"/><Relationship Id="rId38" Type="http://schemas.openxmlformats.org/officeDocument/2006/relationships/hyperlink" Target="https://www.transfermarkt.pl/bundesliga/spieltag/wettbewerb/L1/saison_id/2014/spieltag/21" TargetMode="External"/><Relationship Id="rId103" Type="http://schemas.openxmlformats.org/officeDocument/2006/relationships/hyperlink" Target="https://www.transfermarkt.pl/douglas-costa/profil/spieler/75615" TargetMode="External"/><Relationship Id="rId310" Type="http://schemas.openxmlformats.org/officeDocument/2006/relationships/hyperlink" Target="https://www.transfermarkt.pl/bundesliga/spieltag/wettbewerb/L1/saison_id/2017/spieltag/4" TargetMode="External"/><Relationship Id="rId548" Type="http://schemas.openxmlformats.org/officeDocument/2006/relationships/hyperlink" Target="https://www.transfermarkt.pl/spielbericht/index/spielbericht/3203469" TargetMode="External"/><Relationship Id="rId755" Type="http://schemas.openxmlformats.org/officeDocument/2006/relationships/hyperlink" Target="https://www.transfermarkt.pl/bundesliga/startseite/wettbewerb/L1" TargetMode="External"/><Relationship Id="rId91" Type="http://schemas.openxmlformats.org/officeDocument/2006/relationships/hyperlink" Target="https://www.transfermarkt.pl/douglas-costa/profil/spieler/75615" TargetMode="External"/><Relationship Id="rId187" Type="http://schemas.openxmlformats.org/officeDocument/2006/relationships/hyperlink" Target="https://www.transfermarkt.pl/bundesliga/startseite/wettbewerb/L1" TargetMode="External"/><Relationship Id="rId394" Type="http://schemas.openxmlformats.org/officeDocument/2006/relationships/hyperlink" Target="https://www.transfermarkt.pl/hamburger-sv/spielplan/verein/41/saison_id/2017" TargetMode="External"/><Relationship Id="rId408" Type="http://schemas.openxmlformats.org/officeDocument/2006/relationships/hyperlink" Target="https://www.transfermarkt.pl/bundesliga/spieltag/wettbewerb/L1/saison_id/2017/spieltag/30" TargetMode="External"/><Relationship Id="rId615" Type="http://schemas.openxmlformats.org/officeDocument/2006/relationships/hyperlink" Target="https://www.transfermarkt.pl/spielbericht/index/spielbericht/3203609" TargetMode="External"/><Relationship Id="rId822" Type="http://schemas.openxmlformats.org/officeDocument/2006/relationships/drawing" Target="../drawings/drawing2.xml"/><Relationship Id="rId254" Type="http://schemas.openxmlformats.org/officeDocument/2006/relationships/hyperlink" Target="https://www.transfermarkt.pl/bundesliga/spieltag/wettbewerb/L1/saison_id/2016/spieltag/21" TargetMode="External"/><Relationship Id="rId699" Type="http://schemas.openxmlformats.org/officeDocument/2006/relationships/hyperlink" Target="https://www.transfermarkt.pl/joshua-kimmich/profil/spieler/161056" TargetMode="External"/><Relationship Id="rId49" Type="http://schemas.openxmlformats.org/officeDocument/2006/relationships/hyperlink" Target="https://www.transfermarkt.pl/franck-ribery/profil/spieler/22068" TargetMode="External"/><Relationship Id="rId114" Type="http://schemas.openxmlformats.org/officeDocument/2006/relationships/hyperlink" Target="https://www.transfermarkt.pl/bundesliga/spieltag/wettbewerb/L1/saison_id/2015/spieltag/8" TargetMode="External"/><Relationship Id="rId461" Type="http://schemas.openxmlformats.org/officeDocument/2006/relationships/hyperlink" Target="https://www.transfermarkt.pl/bundesliga/spieltag/wettbewerb/L1/saison_id/2018/spieltag/15" TargetMode="External"/><Relationship Id="rId559" Type="http://schemas.openxmlformats.org/officeDocument/2006/relationships/hyperlink" Target="https://www.transfermarkt.pl/bundesliga/spieltag/wettbewerb/L1/saison_id/2019/spieltag/7" TargetMode="External"/><Relationship Id="rId766" Type="http://schemas.openxmlformats.org/officeDocument/2006/relationships/hyperlink" Target="https://www.transfermarkt.pl/bundesliga/startseite/wettbewerb/L1" TargetMode="External"/><Relationship Id="rId198" Type="http://schemas.openxmlformats.org/officeDocument/2006/relationships/hyperlink" Target="https://www.transfermarkt.pl/bundesliga/startseite/wettbewerb/L1" TargetMode="External"/><Relationship Id="rId321" Type="http://schemas.openxmlformats.org/officeDocument/2006/relationships/hyperlink" Target="https://www.transfermarkt.pl/bundesliga/startseite/wettbewerb/L1" TargetMode="External"/><Relationship Id="rId419" Type="http://schemas.openxmlformats.org/officeDocument/2006/relationships/hyperlink" Target="https://www.transfermarkt.pl/bundesliga/spieltag/wettbewerb/L1/saison_id/2017/spieltag/33" TargetMode="External"/><Relationship Id="rId626" Type="http://schemas.openxmlformats.org/officeDocument/2006/relationships/hyperlink" Target="https://www.transfermarkt.pl/sc-paderborn-07/spielplan/verein/127/saison_id/2019" TargetMode="External"/><Relationship Id="rId265" Type="http://schemas.openxmlformats.org/officeDocument/2006/relationships/hyperlink" Target="https://www.transfermarkt.pl/bundesliga/startseite/wettbewerb/L1" TargetMode="External"/><Relationship Id="rId472" Type="http://schemas.openxmlformats.org/officeDocument/2006/relationships/hyperlink" Target="https://www.transfermarkt.pl/bundesliga/startseite/wettbewerb/L1" TargetMode="External"/><Relationship Id="rId125" Type="http://schemas.openxmlformats.org/officeDocument/2006/relationships/hyperlink" Target="https://www.transfermarkt.pl/douglas-costa/profil/spieler/75615" TargetMode="External"/><Relationship Id="rId332" Type="http://schemas.openxmlformats.org/officeDocument/2006/relationships/hyperlink" Target="https://www.transfermarkt.pl/bundesliga/startseite/wettbewerb/L1" TargetMode="External"/><Relationship Id="rId777" Type="http://schemas.openxmlformats.org/officeDocument/2006/relationships/hyperlink" Target="https://www.transfermarkt.pl/leroy-sane/profil/spieler/192565" TargetMode="External"/><Relationship Id="rId637" Type="http://schemas.openxmlformats.org/officeDocument/2006/relationships/hyperlink" Target="https://www.transfermarkt.pl/bundesliga/spieltag/wettbewerb/L1/saison_id/2019/spieltag/27" TargetMode="External"/><Relationship Id="rId276" Type="http://schemas.openxmlformats.org/officeDocument/2006/relationships/hyperlink" Target="https://www.transfermarkt.pl/robert-lewandowski/alletore/spieler/38253/saison/verein/27/liga/0/wettbewerb/L1/pos/0/trainer_id/0/minute/0/torart/0/plus/1" TargetMode="External"/><Relationship Id="rId483" Type="http://schemas.openxmlformats.org/officeDocument/2006/relationships/hyperlink" Target="https://www.transfermarkt.pl/james-rodriguez/profil/spieler/88103" TargetMode="External"/><Relationship Id="rId690" Type="http://schemas.openxmlformats.org/officeDocument/2006/relationships/hyperlink" Target="https://www.transfermarkt.pl/robert-lewandowski/alletore/spieler/38253/saison/verein/27/liga/0/wettbewerb/L1/pos/0/trainer_id/0/minute/0/torart/0/plus/1" TargetMode="External"/><Relationship Id="rId704" Type="http://schemas.openxmlformats.org/officeDocument/2006/relationships/hyperlink" Target="https://www.transfermarkt.pl/spielbericht/index/spielbericht/3412991" TargetMode="External"/><Relationship Id="rId40" Type="http://schemas.openxmlformats.org/officeDocument/2006/relationships/hyperlink" Target="https://www.transfermarkt.pl/spielbericht/index/spielbericht/2460806" TargetMode="External"/><Relationship Id="rId136" Type="http://schemas.openxmlformats.org/officeDocument/2006/relationships/hyperlink" Target="https://www.transfermarkt.pl/robert-lewandowski/alletore/spieler/38253/saison/verein/27/liga/0/wettbewerb/L1/pos/0/trainer_id/0/minute/0/torart/0/plus/1" TargetMode="External"/><Relationship Id="rId343" Type="http://schemas.openxmlformats.org/officeDocument/2006/relationships/hyperlink" Target="https://www.transfermarkt.pl/javi-martinez/profil/spieler/44017" TargetMode="External"/><Relationship Id="rId550" Type="http://schemas.openxmlformats.org/officeDocument/2006/relationships/hyperlink" Target="https://www.transfermarkt.pl/joshua-kimmich/profil/spieler/161056" TargetMode="External"/><Relationship Id="rId788" Type="http://schemas.openxmlformats.org/officeDocument/2006/relationships/hyperlink" Target="https://www.transfermarkt.pl/spielbericht/index/spielbericht/3413063" TargetMode="External"/><Relationship Id="rId203" Type="http://schemas.openxmlformats.org/officeDocument/2006/relationships/hyperlink" Target="https://www.transfermarkt.pl/thomas-muller/profil/spieler/58358" TargetMode="External"/><Relationship Id="rId648" Type="http://schemas.openxmlformats.org/officeDocument/2006/relationships/hyperlink" Target="https://www.transfermarkt.pl/serge-gnabry/profil/spieler/159471" TargetMode="External"/><Relationship Id="rId287" Type="http://schemas.openxmlformats.org/officeDocument/2006/relationships/hyperlink" Target="https://www.transfermarkt.pl/vfl-wolfsburg/spielplan/verein/82/saison_id/2016" TargetMode="External"/><Relationship Id="rId410" Type="http://schemas.openxmlformats.org/officeDocument/2006/relationships/hyperlink" Target="https://www.transfermarkt.pl/spielbericht/index/spielbericht/2872061" TargetMode="External"/><Relationship Id="rId494" Type="http://schemas.openxmlformats.org/officeDocument/2006/relationships/hyperlink" Target="https://www.transfermarkt.pl/robert-lewandowski/alletore/spieler/38253/saison/verein/27/liga/0/wettbewerb/L1/pos/0/trainer_id/0/minute/0/torart/0/plus/1" TargetMode="External"/><Relationship Id="rId508" Type="http://schemas.openxmlformats.org/officeDocument/2006/relationships/hyperlink" Target="https://www.transfermarkt.pl/leon-goretzka/profil/spieler/153084" TargetMode="External"/><Relationship Id="rId715" Type="http://schemas.openxmlformats.org/officeDocument/2006/relationships/hyperlink" Target="https://www.transfermarkt.pl/1-fc-union-berlin/spielplan/verein/89/saison_id/2020" TargetMode="External"/><Relationship Id="rId147" Type="http://schemas.openxmlformats.org/officeDocument/2006/relationships/hyperlink" Target="https://www.transfermarkt.pl/spielbericht/index/spielbericht/2581807" TargetMode="External"/><Relationship Id="rId354" Type="http://schemas.openxmlformats.org/officeDocument/2006/relationships/hyperlink" Target="https://www.transfermarkt.pl/robert-lewandowski/alletore/spieler/38253/saison/verein/27/liga/0/wettbewerb/L1/pos/0/trainer_id/0/minute/0/torart/0/plus/1" TargetMode="External"/><Relationship Id="rId799" Type="http://schemas.openxmlformats.org/officeDocument/2006/relationships/hyperlink" Target="https://www.transfermarkt.pl/bundesliga/spieltag/wettbewerb/L1/saison_id/2020/spieltag/26" TargetMode="External"/><Relationship Id="rId51" Type="http://schemas.openxmlformats.org/officeDocument/2006/relationships/hyperlink" Target="https://www.transfermarkt.pl/bundesliga/spieltag/wettbewerb/L1/saison_id/2014/spieltag/23" TargetMode="External"/><Relationship Id="rId561" Type="http://schemas.openxmlformats.org/officeDocument/2006/relationships/hyperlink" Target="https://www.transfermarkt.pl/spielbericht/index/spielbericht/3203487" TargetMode="External"/><Relationship Id="rId659" Type="http://schemas.openxmlformats.org/officeDocument/2006/relationships/hyperlink" Target="https://www.transfermarkt.pl/robert-lewandowski/alletore/spieler/38253/saison/verein/27/liga/0/wettbewerb/L1/pos/0/trainer_id/0/minute/0/torart/0/plus/1" TargetMode="External"/><Relationship Id="rId214" Type="http://schemas.openxmlformats.org/officeDocument/2006/relationships/hyperlink" Target="https://www.transfermarkt.pl/robert-lewandowski/alletore/spieler/38253/saison/verein/27/liga/0/wettbewerb/L1/pos/0/trainer_id/0/minute/0/torart/0/plus/1" TargetMode="External"/><Relationship Id="rId298" Type="http://schemas.openxmlformats.org/officeDocument/2006/relationships/hyperlink" Target="https://www.transfermarkt.pl/bundesliga/startseite/wettbewerb/L1" TargetMode="External"/><Relationship Id="rId421" Type="http://schemas.openxmlformats.org/officeDocument/2006/relationships/hyperlink" Target="https://www.transfermarkt.pl/spielbericht/index/spielbericht/2872090" TargetMode="External"/><Relationship Id="rId519" Type="http://schemas.openxmlformats.org/officeDocument/2006/relationships/hyperlink" Target="https://www.transfermarkt.pl/robert-lewandowski/alletore/spieler/38253/saison/verein/27/liga/0/wettbewerb/L1/pos/0/trainer_id/0/minute/0/torart/0/plus/1" TargetMode="External"/><Relationship Id="rId158" Type="http://schemas.openxmlformats.org/officeDocument/2006/relationships/hyperlink" Target="https://www.transfermarkt.pl/bundesliga/startseite/wettbewerb/L1" TargetMode="External"/><Relationship Id="rId726" Type="http://schemas.openxmlformats.org/officeDocument/2006/relationships/hyperlink" Target="https://www.transfermarkt.pl/bundesliga/startseite/wettbewerb/L1" TargetMode="External"/><Relationship Id="rId62" Type="http://schemas.openxmlformats.org/officeDocument/2006/relationships/hyperlink" Target="https://www.transfermarkt.pl/thomas-muller/profil/spieler/58358" TargetMode="External"/><Relationship Id="rId365" Type="http://schemas.openxmlformats.org/officeDocument/2006/relationships/hyperlink" Target="https://www.transfermarkt.pl/spielbericht/index/spielbericht/2871908" TargetMode="External"/><Relationship Id="rId572" Type="http://schemas.openxmlformats.org/officeDocument/2006/relationships/hyperlink" Target="https://www.transfermarkt.pl/1-fc-union-berlin/spielplan/verein/89/saison_id/2019" TargetMode="External"/><Relationship Id="rId225" Type="http://schemas.openxmlformats.org/officeDocument/2006/relationships/hyperlink" Target="https://www.transfermarkt.pl/1-fsv-mainz-05/spielplan/verein/39/saison_id/2016" TargetMode="External"/><Relationship Id="rId432" Type="http://schemas.openxmlformats.org/officeDocument/2006/relationships/hyperlink" Target="https://www.transfermarkt.pl/spielbericht/index/spielbericht/3058428" TargetMode="External"/><Relationship Id="rId737" Type="http://schemas.openxmlformats.org/officeDocument/2006/relationships/hyperlink" Target="https://www.transfermarkt.pl/robert-lewandowski/alletore/spieler/38253/saison/verein/27/liga/0/wettbewerb/L1/pos/0/trainer_id/0/minute/0/torart/0/plus/1" TargetMode="External"/><Relationship Id="rId73" Type="http://schemas.openxmlformats.org/officeDocument/2006/relationships/hyperlink" Target="https://www.transfermarkt.pl/robert-lewandowski/alletore/spieler/38253/saison/verein/27/liga/0/wettbewerb/L1/pos/0/trainer_id/0/minute/0/torart/0/plus/1" TargetMode="External"/><Relationship Id="rId169" Type="http://schemas.openxmlformats.org/officeDocument/2006/relationships/hyperlink" Target="https://www.transfermarkt.pl/franck-ribery/profil/spieler/22068" TargetMode="External"/><Relationship Id="rId376" Type="http://schemas.openxmlformats.org/officeDocument/2006/relationships/hyperlink" Target="https://www.transfermarkt.pl/bundesliga/spieltag/wettbewerb/L1/saison_id/2017/spieltag/20" TargetMode="External"/><Relationship Id="rId583" Type="http://schemas.openxmlformats.org/officeDocument/2006/relationships/hyperlink" Target="https://www.transfermarkt.pl/borussia-dortmund/spielplan/verein/16/saison_id/2019" TargetMode="External"/><Relationship Id="rId790" Type="http://schemas.openxmlformats.org/officeDocument/2006/relationships/hyperlink" Target="https://www.transfermarkt.pl/leroy-sane/profil/spieler/192565" TargetMode="External"/><Relationship Id="rId804" Type="http://schemas.openxmlformats.org/officeDocument/2006/relationships/hyperlink" Target="https://www.transfermarkt.pl/thomas-muller/profil/spieler/58358" TargetMode="External"/><Relationship Id="rId4" Type="http://schemas.openxmlformats.org/officeDocument/2006/relationships/hyperlink" Target="https://www.transfermarkt.pl/spielbericht/index/spielbericht/2460635" TargetMode="External"/><Relationship Id="rId236" Type="http://schemas.openxmlformats.org/officeDocument/2006/relationships/hyperlink" Target="https://www.transfermarkt.pl/bundesliga/spieltag/wettbewerb/L1/saison_id/2016/spieltag/16" TargetMode="External"/><Relationship Id="rId443" Type="http://schemas.openxmlformats.org/officeDocument/2006/relationships/hyperlink" Target="https://www.transfermarkt.pl/spielbericht/index/spielbericht/3058485" TargetMode="External"/><Relationship Id="rId650" Type="http://schemas.openxmlformats.org/officeDocument/2006/relationships/hyperlink" Target="https://www.transfermarkt.pl/bundesliga/spieltag/wettbewerb/L1/saison_id/2019/spieltag/30" TargetMode="External"/><Relationship Id="rId303" Type="http://schemas.openxmlformats.org/officeDocument/2006/relationships/hyperlink" Target="https://www.transfermarkt.pl/bundesliga/startseite/wettbewerb/L1" TargetMode="External"/><Relationship Id="rId748" Type="http://schemas.openxmlformats.org/officeDocument/2006/relationships/hyperlink" Target="https://www.transfermarkt.pl/robert-lewandowski/alletore/spieler/38253/saison/verein/27/liga/0/wettbewerb/L1/pos/0/trainer_id/0/minute/0/torart/0/plus/1" TargetMode="External"/><Relationship Id="rId84" Type="http://schemas.openxmlformats.org/officeDocument/2006/relationships/hyperlink" Target="https://www.transfermarkt.pl/spielbericht/index/spielbericht/2581147" TargetMode="External"/><Relationship Id="rId387" Type="http://schemas.openxmlformats.org/officeDocument/2006/relationships/hyperlink" Target="https://www.transfermarkt.pl/bundesliga/startseite/wettbewerb/L1" TargetMode="External"/><Relationship Id="rId510" Type="http://schemas.openxmlformats.org/officeDocument/2006/relationships/hyperlink" Target="https://www.transfermarkt.pl/bundesliga/spieltag/wettbewerb/L1/saison_id/2018/spieltag/28" TargetMode="External"/><Relationship Id="rId594" Type="http://schemas.openxmlformats.org/officeDocument/2006/relationships/hyperlink" Target="https://www.transfermarkt.pl/thomas-muller/profil/spieler/58358" TargetMode="External"/><Relationship Id="rId608" Type="http://schemas.openxmlformats.org/officeDocument/2006/relationships/hyperlink" Target="https://www.transfermarkt.pl/fc-schalke-04/spielplan/verein/33/saison_id/2019" TargetMode="External"/><Relationship Id="rId815" Type="http://schemas.openxmlformats.org/officeDocument/2006/relationships/hyperlink" Target="https://www.transfermarkt.pl/david-alaba/profil/spieler/59016" TargetMode="External"/><Relationship Id="rId247" Type="http://schemas.openxmlformats.org/officeDocument/2006/relationships/hyperlink" Target="https://www.transfermarkt.pl/bundesliga/startseite/wettbewerb/L1" TargetMode="External"/><Relationship Id="rId107" Type="http://schemas.openxmlformats.org/officeDocument/2006/relationships/hyperlink" Target="https://www.transfermarkt.pl/bundesliga/spieltag/wettbewerb/L1/saison_id/2015/spieltag/7" TargetMode="External"/><Relationship Id="rId454" Type="http://schemas.openxmlformats.org/officeDocument/2006/relationships/hyperlink" Target="https://www.transfermarkt.pl/bundesliga/spieltag/wettbewerb/L1/saison_id/2018/spieltag/14" TargetMode="External"/><Relationship Id="rId661" Type="http://schemas.openxmlformats.org/officeDocument/2006/relationships/hyperlink" Target="https://www.transfermarkt.pl/bundesliga/startseite/wettbewerb/L1" TargetMode="External"/><Relationship Id="rId759" Type="http://schemas.openxmlformats.org/officeDocument/2006/relationships/hyperlink" Target="https://www.transfermarkt.pl/robert-lewandowski/alletore/spieler/38253/saison/verein/27/liga/0/wettbewerb/L1/pos/0/trainer_id/0/minute/0/torart/0/plus/1" TargetMode="External"/><Relationship Id="rId11" Type="http://schemas.openxmlformats.org/officeDocument/2006/relationships/hyperlink" Target="https://www.transfermarkt.pl/robert-lewandowski/alletore/spieler/38253/saison/verein/27/liga/0/wettbewerb/L1/pos/0/trainer_id/0/minute/0/torart/0/plus/1" TargetMode="External"/><Relationship Id="rId314" Type="http://schemas.openxmlformats.org/officeDocument/2006/relationships/hyperlink" Target="https://www.transfermarkt.pl/thomas-muller/profil/spieler/58358" TargetMode="External"/><Relationship Id="rId398" Type="http://schemas.openxmlformats.org/officeDocument/2006/relationships/hyperlink" Target="https://www.transfermarkt.pl/david-alaba/profil/spieler/59016" TargetMode="External"/><Relationship Id="rId521" Type="http://schemas.openxmlformats.org/officeDocument/2006/relationships/hyperlink" Target="https://www.transfermarkt.pl/bundesliga/startseite/wettbewerb/L1" TargetMode="External"/><Relationship Id="rId619" Type="http://schemas.openxmlformats.org/officeDocument/2006/relationships/hyperlink" Target="https://www.transfermarkt.pl/bundesliga/spieltag/wettbewerb/L1/saison_id/2019/spieltag/22" TargetMode="External"/><Relationship Id="rId95" Type="http://schemas.openxmlformats.org/officeDocument/2006/relationships/hyperlink" Target="https://www.transfermarkt.pl/spielbericht/index/spielbericht/2581192" TargetMode="External"/><Relationship Id="rId160" Type="http://schemas.openxmlformats.org/officeDocument/2006/relationships/hyperlink" Target="https://www.transfermarkt.pl/sv-darmstadt-98/spielplan/verein/105/saison_id/2015" TargetMode="External"/><Relationship Id="rId258" Type="http://schemas.openxmlformats.org/officeDocument/2006/relationships/hyperlink" Target="https://www.transfermarkt.pl/bundesliga/startseite/wettbewerb/L1" TargetMode="External"/><Relationship Id="rId465" Type="http://schemas.openxmlformats.org/officeDocument/2006/relationships/hyperlink" Target="https://www.transfermarkt.pl/joshua-kimmich/profil/spieler/161056" TargetMode="External"/><Relationship Id="rId672" Type="http://schemas.openxmlformats.org/officeDocument/2006/relationships/hyperlink" Target="https://www.transfermarkt.pl/robert-lewandowski/alletore/spieler/38253/saison/verein/27/liga/0/wettbewerb/L1/pos/0/trainer_id/0/minute/0/torart/0/plus/1" TargetMode="External"/><Relationship Id="rId22" Type="http://schemas.openxmlformats.org/officeDocument/2006/relationships/hyperlink" Target="https://www.transfermarkt.pl/borussia-dortmund/spielplan/verein/16/saison_id/2014" TargetMode="External"/><Relationship Id="rId118" Type="http://schemas.openxmlformats.org/officeDocument/2006/relationships/hyperlink" Target="https://www.transfermarkt.pl/jerome-boateng/profil/spieler/26485" TargetMode="External"/><Relationship Id="rId325" Type="http://schemas.openxmlformats.org/officeDocument/2006/relationships/hyperlink" Target="https://www.transfermarkt.pl/robert-lewandowski/alletore/spieler/38253/saison/verein/27/liga/0/wettbewerb/L1/pos/0/trainer_id/0/minute/0/torart/0/plus/1" TargetMode="External"/><Relationship Id="rId532" Type="http://schemas.openxmlformats.org/officeDocument/2006/relationships/hyperlink" Target="https://www.transfermarkt.pl/kingsley-coman/profil/spieler/243714" TargetMode="External"/><Relationship Id="rId171" Type="http://schemas.openxmlformats.org/officeDocument/2006/relationships/hyperlink" Target="https://www.transfermarkt.pl/bundesliga/spieltag/wettbewerb/L1/saison_id/2015/spieltag/26" TargetMode="External"/><Relationship Id="rId269" Type="http://schemas.openxmlformats.org/officeDocument/2006/relationships/hyperlink" Target="https://www.transfermarkt.pl/robert-lewandowski/alletore/spieler/38253/saison/verein/27/liga/0/wettbewerb/L1/pos/0/trainer_id/0/minute/0/torart/0/plus/1" TargetMode="External"/><Relationship Id="rId476" Type="http://schemas.openxmlformats.org/officeDocument/2006/relationships/hyperlink" Target="https://www.transfermarkt.pl/robert-lewandowski/alletore/spieler/38253/saison/verein/27/liga/0/wettbewerb/L1/pos/0/trainer_id/0/minute/0/torart/0/plus/1" TargetMode="External"/><Relationship Id="rId683" Type="http://schemas.openxmlformats.org/officeDocument/2006/relationships/hyperlink" Target="https://www.transfermarkt.pl/serge-gnabry/profil/spieler/159471" TargetMode="External"/><Relationship Id="rId33" Type="http://schemas.openxmlformats.org/officeDocument/2006/relationships/hyperlink" Target="https://www.transfermarkt.pl/fc-augsburg/spielplan/verein/167/saison_id/2014" TargetMode="External"/><Relationship Id="rId129" Type="http://schemas.openxmlformats.org/officeDocument/2006/relationships/hyperlink" Target="https://www.transfermarkt.pl/spielbericht/index/spielbericht/2581714" TargetMode="External"/><Relationship Id="rId336" Type="http://schemas.openxmlformats.org/officeDocument/2006/relationships/hyperlink" Target="https://www.transfermarkt.pl/robert-lewandowski/alletore/spieler/38253/saison/verein/27/liga/0/wettbewerb/L1/pos/0/trainer_id/0/minute/0/torart/0/plus/1" TargetMode="External"/><Relationship Id="rId543" Type="http://schemas.openxmlformats.org/officeDocument/2006/relationships/hyperlink" Target="https://www.transfermarkt.pl/robert-lewandowski/alletore/spieler/38253/saison/verein/27/liga/0/wettbewerb/L1/pos/0/trainer_id/0/minute/0/torart/0/plus/1" TargetMode="External"/><Relationship Id="rId182" Type="http://schemas.openxmlformats.org/officeDocument/2006/relationships/hyperlink" Target="https://www.transfermarkt.pl/fc-schalke-04/spielplan/verein/33/saison_id/2015" TargetMode="External"/><Relationship Id="rId403" Type="http://schemas.openxmlformats.org/officeDocument/2006/relationships/hyperlink" Target="https://www.transfermarkt.pl/robert-lewandowski/alletore/spieler/38253/saison/verein/27/liga/0/wettbewerb/L1/pos/0/trainer_id/0/minute/0/torart/0/plus/1" TargetMode="External"/><Relationship Id="rId750" Type="http://schemas.openxmlformats.org/officeDocument/2006/relationships/hyperlink" Target="https://www.transfermarkt.pl/bundesliga/startseite/wettbewerb/L1" TargetMode="External"/><Relationship Id="rId487" Type="http://schemas.openxmlformats.org/officeDocument/2006/relationships/hyperlink" Target="https://www.transfermarkt.pl/spielbericht/index/spielbericht/3058634" TargetMode="External"/><Relationship Id="rId610" Type="http://schemas.openxmlformats.org/officeDocument/2006/relationships/hyperlink" Target="https://www.transfermarkt.pl/robert-lewandowski/alletore/spieler/38253/saison/verein/27/liga/0/wettbewerb/L1/pos/0/trainer_id/0/minute/0/torart/0/plus/1" TargetMode="External"/><Relationship Id="rId694" Type="http://schemas.openxmlformats.org/officeDocument/2006/relationships/hyperlink" Target="https://www.transfermarkt.pl/bundesliga/spieltag/wettbewerb/L1/saison_id/2020/spieltag/5" TargetMode="External"/><Relationship Id="rId708" Type="http://schemas.openxmlformats.org/officeDocument/2006/relationships/hyperlink" Target="https://www.transfermarkt.pl/bundesliga/spieltag/wettbewerb/L1/saison_id/2020/spieltag/9" TargetMode="External"/><Relationship Id="rId347" Type="http://schemas.openxmlformats.org/officeDocument/2006/relationships/hyperlink" Target="https://www.transfermarkt.pl/spielbericht/index/spielbericht/2871953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EF5A6-2612-4390-B2B3-58B243E61536}">
  <dimension ref="A1:P301"/>
  <sheetViews>
    <sheetView topLeftCell="A10" zoomScale="85" zoomScaleNormal="85" workbookViewId="0">
      <selection activeCell="Z6" sqref="Z6"/>
    </sheetView>
  </sheetViews>
  <sheetFormatPr defaultRowHeight="15" x14ac:dyDescent="0.25"/>
  <sheetData>
    <row r="1" spans="1:16" ht="36.75" thickBot="1" x14ac:dyDescent="0.3">
      <c r="A1" s="82" t="s">
        <v>0</v>
      </c>
      <c r="B1" s="83"/>
      <c r="C1" s="1" t="s">
        <v>1</v>
      </c>
      <c r="D1" s="1" t="s">
        <v>2</v>
      </c>
      <c r="E1" s="1" t="s">
        <v>3</v>
      </c>
      <c r="F1" s="84" t="s">
        <v>4</v>
      </c>
      <c r="G1" s="85"/>
      <c r="H1" s="86" t="s">
        <v>5</v>
      </c>
      <c r="I1" s="83"/>
      <c r="J1" s="1" t="s">
        <v>6</v>
      </c>
      <c r="K1" s="1" t="s">
        <v>7</v>
      </c>
      <c r="L1" s="1" t="s">
        <v>8</v>
      </c>
      <c r="M1" s="1" t="s">
        <v>9</v>
      </c>
      <c r="N1" s="3" t="s">
        <v>10</v>
      </c>
      <c r="O1" s="2" t="s">
        <v>11</v>
      </c>
    </row>
    <row r="2" spans="1:16" ht="15.75" thickBot="1" x14ac:dyDescent="0.3">
      <c r="A2" s="87" t="s">
        <v>12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1:16" ht="45.75" thickBot="1" x14ac:dyDescent="0.3">
      <c r="A3" s="4"/>
      <c r="B3" s="5" t="s">
        <v>13</v>
      </c>
      <c r="C3" s="6">
        <v>2</v>
      </c>
      <c r="D3" s="8">
        <v>41881</v>
      </c>
      <c r="E3" s="9" t="s">
        <v>14</v>
      </c>
      <c r="F3" s="10"/>
      <c r="G3" s="11" t="s">
        <v>15</v>
      </c>
      <c r="H3" s="10"/>
      <c r="I3" s="5" t="s">
        <v>16</v>
      </c>
      <c r="J3" s="12">
        <v>4.2361111111111106E-2</v>
      </c>
      <c r="K3" s="6" t="s">
        <v>17</v>
      </c>
      <c r="L3" s="13" t="s">
        <v>18</v>
      </c>
      <c r="M3" s="14">
        <v>6.9444444444444447E-4</v>
      </c>
      <c r="N3" s="15" t="s">
        <v>19</v>
      </c>
      <c r="O3" s="16" t="s">
        <v>20</v>
      </c>
    </row>
    <row r="4" spans="1:16" ht="45.75" thickBot="1" x14ac:dyDescent="0.3">
      <c r="A4" s="17"/>
      <c r="B4" s="18" t="s">
        <v>13</v>
      </c>
      <c r="C4" s="19">
        <v>5</v>
      </c>
      <c r="D4" s="20">
        <v>41905</v>
      </c>
      <c r="E4" s="21" t="s">
        <v>21</v>
      </c>
      <c r="F4" s="22"/>
      <c r="G4" s="23" t="s">
        <v>22</v>
      </c>
      <c r="H4" s="22"/>
      <c r="I4" s="18" t="s">
        <v>23</v>
      </c>
      <c r="J4" s="24">
        <v>0.16666666666666666</v>
      </c>
      <c r="K4" s="19" t="s">
        <v>17</v>
      </c>
      <c r="L4" s="25" t="s">
        <v>24</v>
      </c>
      <c r="M4" s="26">
        <v>8.3333333333333329E-2</v>
      </c>
      <c r="N4" s="27" t="s">
        <v>19</v>
      </c>
      <c r="O4" s="28" t="s">
        <v>25</v>
      </c>
    </row>
    <row r="5" spans="1:16" ht="36.75" thickBot="1" x14ac:dyDescent="0.3">
      <c r="A5" s="4"/>
      <c r="B5" s="5" t="s">
        <v>13</v>
      </c>
      <c r="C5" s="6">
        <v>7</v>
      </c>
      <c r="D5" s="8">
        <v>41916</v>
      </c>
      <c r="E5" s="9" t="s">
        <v>21</v>
      </c>
      <c r="F5" s="10"/>
      <c r="G5" s="11" t="s">
        <v>26</v>
      </c>
      <c r="H5" s="10"/>
      <c r="I5" s="5" t="s">
        <v>27</v>
      </c>
      <c r="J5" s="12">
        <v>0.16666666666666666</v>
      </c>
      <c r="K5" s="6" t="s">
        <v>17</v>
      </c>
      <c r="L5" s="13" t="s">
        <v>28</v>
      </c>
      <c r="M5" s="29">
        <v>4.1666666666666664E-2</v>
      </c>
      <c r="N5" s="15" t="s">
        <v>19</v>
      </c>
      <c r="O5" s="16" t="s">
        <v>29</v>
      </c>
    </row>
    <row r="6" spans="1:16" ht="36.75" thickBot="1" x14ac:dyDescent="0.3">
      <c r="A6" s="71"/>
      <c r="B6" s="71"/>
      <c r="C6" s="71"/>
      <c r="D6" s="71"/>
      <c r="E6" s="71"/>
      <c r="F6" s="71"/>
      <c r="G6" s="71"/>
      <c r="H6" s="71"/>
      <c r="I6" s="71"/>
      <c r="J6" s="71"/>
      <c r="K6" s="72"/>
      <c r="L6" s="13" t="s">
        <v>30</v>
      </c>
      <c r="M6" s="14">
        <v>0.125</v>
      </c>
      <c r="N6" s="15" t="s">
        <v>19</v>
      </c>
      <c r="O6" s="16" t="s">
        <v>31</v>
      </c>
    </row>
    <row r="7" spans="1:16" ht="30.75" thickBot="1" x14ac:dyDescent="0.3">
      <c r="A7" s="4"/>
      <c r="B7" s="5" t="s">
        <v>32</v>
      </c>
      <c r="C7" s="6" t="s">
        <v>33</v>
      </c>
      <c r="D7" s="8">
        <v>41933</v>
      </c>
      <c r="E7" s="9" t="s">
        <v>14</v>
      </c>
      <c r="F7" s="61"/>
      <c r="G7" s="62"/>
      <c r="H7" s="10"/>
      <c r="I7" s="5" t="s">
        <v>34</v>
      </c>
      <c r="J7" s="12">
        <v>4.6527777777777779E-2</v>
      </c>
      <c r="K7" s="6" t="s">
        <v>17</v>
      </c>
      <c r="L7" s="13" t="s">
        <v>35</v>
      </c>
      <c r="M7" s="14">
        <v>2.0833333333333333E-3</v>
      </c>
      <c r="N7" s="15" t="s">
        <v>36</v>
      </c>
      <c r="O7" s="16" t="s">
        <v>37</v>
      </c>
    </row>
    <row r="8" spans="1:16" ht="36.75" thickBot="1" x14ac:dyDescent="0.3">
      <c r="A8" s="4"/>
      <c r="B8" s="5" t="s">
        <v>38</v>
      </c>
      <c r="C8" s="6" t="s">
        <v>39</v>
      </c>
      <c r="D8" s="8">
        <v>41941</v>
      </c>
      <c r="E8" s="9" t="s">
        <v>14</v>
      </c>
      <c r="F8" s="61"/>
      <c r="G8" s="62"/>
      <c r="H8" s="10"/>
      <c r="I8" s="5" t="s">
        <v>40</v>
      </c>
      <c r="J8" s="12">
        <v>4.3750000000000004E-2</v>
      </c>
      <c r="K8" s="6" t="s">
        <v>17</v>
      </c>
      <c r="L8" s="13" t="s">
        <v>41</v>
      </c>
      <c r="M8" s="14">
        <v>6.9444444444444447E-4</v>
      </c>
      <c r="N8" s="15" t="s">
        <v>19</v>
      </c>
      <c r="O8" s="30"/>
    </row>
    <row r="9" spans="1:16" ht="45.75" thickBot="1" x14ac:dyDescent="0.3">
      <c r="A9" s="4"/>
      <c r="B9" s="5" t="s">
        <v>13</v>
      </c>
      <c r="C9" s="6">
        <v>10</v>
      </c>
      <c r="D9" s="8">
        <v>41944</v>
      </c>
      <c r="E9" s="9" t="s">
        <v>21</v>
      </c>
      <c r="F9" s="10"/>
      <c r="G9" s="11" t="s">
        <v>26</v>
      </c>
      <c r="H9" s="10"/>
      <c r="I9" s="5" t="s">
        <v>42</v>
      </c>
      <c r="J9" s="12">
        <v>8.4027777777777771E-2</v>
      </c>
      <c r="K9" s="6" t="s">
        <v>17</v>
      </c>
      <c r="L9" s="13" t="s">
        <v>43</v>
      </c>
      <c r="M9" s="14">
        <v>4.2361111111111106E-2</v>
      </c>
      <c r="N9" s="15" t="s">
        <v>44</v>
      </c>
      <c r="O9" s="30"/>
    </row>
    <row r="10" spans="1:16" ht="30.75" thickBot="1" x14ac:dyDescent="0.3">
      <c r="A10" s="4"/>
      <c r="B10" s="5" t="s">
        <v>13</v>
      </c>
      <c r="C10" s="6">
        <v>12</v>
      </c>
      <c r="D10" s="8">
        <v>41965</v>
      </c>
      <c r="E10" s="9" t="s">
        <v>21</v>
      </c>
      <c r="F10" s="10"/>
      <c r="G10" s="11" t="s">
        <v>26</v>
      </c>
      <c r="H10" s="10"/>
      <c r="I10" s="5" t="s">
        <v>45</v>
      </c>
      <c r="J10" s="12">
        <v>0.16666666666666666</v>
      </c>
      <c r="K10" s="6" t="s">
        <v>17</v>
      </c>
      <c r="L10" s="13" t="s">
        <v>46</v>
      </c>
      <c r="M10" s="14">
        <v>8.3333333333333329E-2</v>
      </c>
      <c r="N10" s="15" t="s">
        <v>36</v>
      </c>
      <c r="O10" s="16" t="s">
        <v>47</v>
      </c>
    </row>
    <row r="11" spans="1:16" ht="30.75" thickBot="1" x14ac:dyDescent="0.3">
      <c r="A11" s="4"/>
      <c r="B11" s="5" t="s">
        <v>32</v>
      </c>
      <c r="C11" s="6" t="s">
        <v>33</v>
      </c>
      <c r="D11" s="8">
        <v>41968</v>
      </c>
      <c r="E11" s="9" t="s">
        <v>14</v>
      </c>
      <c r="F11" s="61"/>
      <c r="G11" s="62"/>
      <c r="H11" s="10"/>
      <c r="I11" s="5" t="s">
        <v>48</v>
      </c>
      <c r="J11" s="12">
        <v>0.12638888888888888</v>
      </c>
      <c r="K11" s="6" t="s">
        <v>17</v>
      </c>
      <c r="L11" s="13" t="s">
        <v>49</v>
      </c>
      <c r="M11" s="14">
        <v>4.3055555555555562E-2</v>
      </c>
      <c r="N11" s="15" t="s">
        <v>36</v>
      </c>
      <c r="O11" s="16" t="s">
        <v>50</v>
      </c>
    </row>
    <row r="12" spans="1:16" ht="45.75" thickBot="1" x14ac:dyDescent="0.3">
      <c r="A12" s="4"/>
      <c r="B12" s="5" t="s">
        <v>13</v>
      </c>
      <c r="C12" s="6">
        <v>15</v>
      </c>
      <c r="D12" s="8">
        <v>41986</v>
      </c>
      <c r="E12" s="9" t="s">
        <v>14</v>
      </c>
      <c r="F12" s="10"/>
      <c r="G12" s="11" t="s">
        <v>26</v>
      </c>
      <c r="H12" s="10"/>
      <c r="I12" s="5" t="s">
        <v>51</v>
      </c>
      <c r="J12" s="12">
        <v>2.7777777777777779E-3</v>
      </c>
      <c r="K12" s="6" t="s">
        <v>17</v>
      </c>
      <c r="L12" s="13" t="s">
        <v>52</v>
      </c>
      <c r="M12" s="14">
        <v>2.0833333333333333E-3</v>
      </c>
      <c r="N12" s="15" t="s">
        <v>19</v>
      </c>
      <c r="O12" s="16" t="s">
        <v>53</v>
      </c>
    </row>
    <row r="13" spans="1:16" ht="36.75" thickBot="1" x14ac:dyDescent="0.3">
      <c r="A13" s="4"/>
      <c r="B13" s="5" t="s">
        <v>13</v>
      </c>
      <c r="C13" s="6">
        <v>21</v>
      </c>
      <c r="D13" s="8">
        <v>42049</v>
      </c>
      <c r="E13" s="9" t="s">
        <v>21</v>
      </c>
      <c r="F13" s="10"/>
      <c r="G13" s="11" t="s">
        <v>26</v>
      </c>
      <c r="H13" s="10"/>
      <c r="I13" s="5" t="s">
        <v>54</v>
      </c>
      <c r="J13" s="12">
        <v>0.33333333333333331</v>
      </c>
      <c r="K13" s="6" t="s">
        <v>55</v>
      </c>
      <c r="L13" s="13" t="s">
        <v>56</v>
      </c>
      <c r="M13" s="14">
        <v>0.25</v>
      </c>
      <c r="N13" s="15" t="s">
        <v>19</v>
      </c>
      <c r="O13" s="16" t="s">
        <v>57</v>
      </c>
    </row>
    <row r="14" spans="1:16" ht="45.75" thickBot="1" x14ac:dyDescent="0.3">
      <c r="A14" s="4"/>
      <c r="B14" s="5" t="s">
        <v>13</v>
      </c>
      <c r="C14" s="6">
        <v>22</v>
      </c>
      <c r="D14" s="8">
        <v>42056</v>
      </c>
      <c r="E14" s="9" t="s">
        <v>14</v>
      </c>
      <c r="F14" s="10"/>
      <c r="G14" s="11" t="s">
        <v>26</v>
      </c>
      <c r="H14" s="10"/>
      <c r="I14" s="5" t="s">
        <v>58</v>
      </c>
      <c r="J14" s="12">
        <v>4.1666666666666666E-3</v>
      </c>
      <c r="K14" s="6" t="s">
        <v>17</v>
      </c>
      <c r="L14" s="13" t="s">
        <v>59</v>
      </c>
      <c r="M14" s="29">
        <v>6.9444444444444447E-4</v>
      </c>
      <c r="N14" s="15" t="s">
        <v>19</v>
      </c>
      <c r="O14" s="16" t="s">
        <v>47</v>
      </c>
    </row>
    <row r="15" spans="1:16" ht="36.75" thickBot="1" x14ac:dyDescent="0.3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2"/>
      <c r="L15" s="13" t="s">
        <v>60</v>
      </c>
      <c r="M15" s="14">
        <v>1.3888888888888889E-3</v>
      </c>
      <c r="N15" s="15" t="s">
        <v>19</v>
      </c>
      <c r="O15" s="16" t="s">
        <v>61</v>
      </c>
    </row>
    <row r="16" spans="1:16" ht="30.75" thickBot="1" x14ac:dyDescent="0.3">
      <c r="A16" s="17"/>
      <c r="B16" s="18" t="s">
        <v>13</v>
      </c>
      <c r="C16" s="19">
        <v>23</v>
      </c>
      <c r="D16" s="20">
        <v>42062</v>
      </c>
      <c r="E16" s="21" t="s">
        <v>21</v>
      </c>
      <c r="F16" s="22"/>
      <c r="G16" s="23" t="s">
        <v>26</v>
      </c>
      <c r="H16" s="22"/>
      <c r="I16" s="18" t="s">
        <v>62</v>
      </c>
      <c r="J16" s="24">
        <v>0.1673611111111111</v>
      </c>
      <c r="K16" s="19" t="s">
        <v>17</v>
      </c>
      <c r="L16" s="25" t="s">
        <v>63</v>
      </c>
      <c r="M16" s="26">
        <v>0.1673611111111111</v>
      </c>
      <c r="N16" s="27" t="s">
        <v>64</v>
      </c>
      <c r="O16" s="28" t="s">
        <v>47</v>
      </c>
    </row>
    <row r="17" spans="1:16" ht="45.75" thickBot="1" x14ac:dyDescent="0.3">
      <c r="A17" s="4"/>
      <c r="B17" s="5" t="s">
        <v>32</v>
      </c>
      <c r="C17" s="6" t="s">
        <v>65</v>
      </c>
      <c r="D17" s="8">
        <v>42074</v>
      </c>
      <c r="E17" s="9" t="s">
        <v>21</v>
      </c>
      <c r="F17" s="61"/>
      <c r="G17" s="62"/>
      <c r="H17" s="10"/>
      <c r="I17" s="5" t="s">
        <v>66</v>
      </c>
      <c r="J17" s="12">
        <v>0.29166666666666669</v>
      </c>
      <c r="K17" s="6" t="s">
        <v>17</v>
      </c>
      <c r="L17" s="13" t="s">
        <v>63</v>
      </c>
      <c r="M17" s="14">
        <v>0.25</v>
      </c>
      <c r="N17" s="15" t="s">
        <v>19</v>
      </c>
      <c r="O17" s="16" t="s">
        <v>53</v>
      </c>
    </row>
    <row r="18" spans="1:16" ht="45.75" thickBot="1" x14ac:dyDescent="0.3">
      <c r="A18" s="17"/>
      <c r="B18" s="18" t="s">
        <v>13</v>
      </c>
      <c r="C18" s="19">
        <v>25</v>
      </c>
      <c r="D18" s="20">
        <v>42077</v>
      </c>
      <c r="E18" s="21" t="s">
        <v>14</v>
      </c>
      <c r="F18" s="22"/>
      <c r="G18" s="23" t="s">
        <v>26</v>
      </c>
      <c r="H18" s="22"/>
      <c r="I18" s="18" t="s">
        <v>67</v>
      </c>
      <c r="J18" s="24">
        <v>2.7777777777777779E-3</v>
      </c>
      <c r="K18" s="19" t="s">
        <v>17</v>
      </c>
      <c r="L18" s="25" t="s">
        <v>68</v>
      </c>
      <c r="M18" s="26">
        <v>2.0833333333333333E-3</v>
      </c>
      <c r="N18" s="27" t="s">
        <v>36</v>
      </c>
      <c r="O18" s="28" t="s">
        <v>57</v>
      </c>
    </row>
    <row r="19" spans="1:16" ht="36.75" thickBot="1" x14ac:dyDescent="0.3">
      <c r="A19" s="71"/>
      <c r="B19" s="71"/>
      <c r="C19" s="71"/>
      <c r="D19" s="71"/>
      <c r="E19" s="71"/>
      <c r="F19" s="71"/>
      <c r="G19" s="71"/>
      <c r="H19" s="71"/>
      <c r="I19" s="71"/>
      <c r="J19" s="71"/>
      <c r="K19" s="72"/>
      <c r="L19" s="13" t="s">
        <v>69</v>
      </c>
      <c r="M19" s="14">
        <v>2.7777777777777779E-3</v>
      </c>
      <c r="N19" s="15" t="s">
        <v>19</v>
      </c>
      <c r="O19" s="16" t="s">
        <v>57</v>
      </c>
    </row>
    <row r="20" spans="1:16" ht="45.75" thickBot="1" x14ac:dyDescent="0.3">
      <c r="A20" s="4"/>
      <c r="B20" s="5" t="s">
        <v>13</v>
      </c>
      <c r="C20" s="6">
        <v>27</v>
      </c>
      <c r="D20" s="8">
        <v>42098</v>
      </c>
      <c r="E20" s="9" t="s">
        <v>14</v>
      </c>
      <c r="F20" s="10"/>
      <c r="G20" s="11" t="s">
        <v>26</v>
      </c>
      <c r="H20" s="10"/>
      <c r="I20" s="5" t="s">
        <v>70</v>
      </c>
      <c r="J20" s="12">
        <v>6.9444444444444447E-4</v>
      </c>
      <c r="K20" s="6" t="s">
        <v>17</v>
      </c>
      <c r="L20" s="13" t="s">
        <v>71</v>
      </c>
      <c r="M20" s="29">
        <v>6.9444444444444447E-4</v>
      </c>
      <c r="N20" s="15" t="s">
        <v>36</v>
      </c>
      <c r="O20" s="16" t="s">
        <v>57</v>
      </c>
    </row>
    <row r="21" spans="1:16" ht="45.75" thickBot="1" x14ac:dyDescent="0.3">
      <c r="A21" s="4"/>
      <c r="B21" s="5" t="s">
        <v>13</v>
      </c>
      <c r="C21" s="6">
        <v>28</v>
      </c>
      <c r="D21" s="8">
        <v>42105</v>
      </c>
      <c r="E21" s="9" t="s">
        <v>21</v>
      </c>
      <c r="F21" s="10"/>
      <c r="G21" s="11" t="s">
        <v>26</v>
      </c>
      <c r="H21" s="10"/>
      <c r="I21" s="5" t="s">
        <v>72</v>
      </c>
      <c r="J21" s="12">
        <v>0.125</v>
      </c>
      <c r="K21" s="6" t="s">
        <v>17</v>
      </c>
      <c r="L21" s="13" t="s">
        <v>73</v>
      </c>
      <c r="M21" s="29">
        <v>4.1666666666666664E-2</v>
      </c>
      <c r="N21" s="15" t="s">
        <v>19</v>
      </c>
      <c r="O21" s="16" t="s">
        <v>57</v>
      </c>
    </row>
    <row r="22" spans="1:16" ht="30.75" thickBot="1" x14ac:dyDescent="0.3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4"/>
      <c r="L22" s="25" t="s">
        <v>74</v>
      </c>
      <c r="M22" s="26">
        <v>8.3333333333333329E-2</v>
      </c>
      <c r="N22" s="27" t="s">
        <v>36</v>
      </c>
      <c r="O22" s="28" t="s">
        <v>75</v>
      </c>
    </row>
    <row r="23" spans="1:16" ht="30.75" thickBot="1" x14ac:dyDescent="0.3">
      <c r="A23" s="4"/>
      <c r="B23" s="5" t="s">
        <v>32</v>
      </c>
      <c r="C23" s="6" t="s">
        <v>76</v>
      </c>
      <c r="D23" s="8">
        <v>42115</v>
      </c>
      <c r="E23" s="9" t="s">
        <v>21</v>
      </c>
      <c r="F23" s="61"/>
      <c r="G23" s="62"/>
      <c r="H23" s="10"/>
      <c r="I23" s="5" t="s">
        <v>77</v>
      </c>
      <c r="J23" s="12">
        <v>0.25069444444444444</v>
      </c>
      <c r="K23" s="6" t="s">
        <v>17</v>
      </c>
      <c r="L23" s="13" t="s">
        <v>78</v>
      </c>
      <c r="M23" s="14">
        <v>0.125</v>
      </c>
      <c r="N23" s="15" t="s">
        <v>36</v>
      </c>
      <c r="O23" s="16" t="s">
        <v>57</v>
      </c>
    </row>
    <row r="24" spans="1:16" ht="36.75" thickBot="1" x14ac:dyDescent="0.3">
      <c r="A24" s="71"/>
      <c r="B24" s="71"/>
      <c r="C24" s="71"/>
      <c r="D24" s="71"/>
      <c r="E24" s="71"/>
      <c r="F24" s="71"/>
      <c r="G24" s="71"/>
      <c r="H24" s="71"/>
      <c r="I24" s="71"/>
      <c r="J24" s="71"/>
      <c r="K24" s="72"/>
      <c r="L24" s="13" t="s">
        <v>79</v>
      </c>
      <c r="M24" s="14">
        <v>0.20833333333333334</v>
      </c>
      <c r="N24" s="15" t="s">
        <v>19</v>
      </c>
      <c r="O24" s="16" t="s">
        <v>57</v>
      </c>
    </row>
    <row r="25" spans="1:16" ht="45.75" thickBot="1" x14ac:dyDescent="0.3">
      <c r="A25" s="4"/>
      <c r="B25" s="5" t="s">
        <v>38</v>
      </c>
      <c r="C25" s="6" t="s">
        <v>80</v>
      </c>
      <c r="D25" s="8">
        <v>42122</v>
      </c>
      <c r="E25" s="9" t="s">
        <v>21</v>
      </c>
      <c r="F25" s="61"/>
      <c r="G25" s="62"/>
      <c r="H25" s="10"/>
      <c r="I25" s="5" t="s">
        <v>81</v>
      </c>
      <c r="J25" s="6" t="s">
        <v>82</v>
      </c>
      <c r="K25" s="6" t="s">
        <v>17</v>
      </c>
      <c r="L25" s="13" t="s">
        <v>83</v>
      </c>
      <c r="M25" s="14">
        <v>4.1666666666666664E-2</v>
      </c>
      <c r="N25" s="15" t="s">
        <v>19</v>
      </c>
      <c r="O25" s="16" t="s">
        <v>84</v>
      </c>
    </row>
    <row r="26" spans="1:16" ht="45.75" thickBot="1" x14ac:dyDescent="0.3">
      <c r="A26" s="4"/>
      <c r="B26" s="5" t="s">
        <v>32</v>
      </c>
      <c r="C26" s="6" t="s">
        <v>80</v>
      </c>
      <c r="D26" s="8">
        <v>42136</v>
      </c>
      <c r="E26" s="9" t="s">
        <v>21</v>
      </c>
      <c r="F26" s="61"/>
      <c r="G26" s="62"/>
      <c r="H26" s="10"/>
      <c r="I26" s="5" t="s">
        <v>85</v>
      </c>
      <c r="J26" s="12">
        <v>0.12638888888888888</v>
      </c>
      <c r="K26" s="6" t="s">
        <v>17</v>
      </c>
      <c r="L26" s="13" t="s">
        <v>86</v>
      </c>
      <c r="M26" s="14">
        <v>8.4722222222222213E-2</v>
      </c>
      <c r="N26" s="15" t="s">
        <v>19</v>
      </c>
      <c r="O26" s="16" t="s">
        <v>53</v>
      </c>
    </row>
    <row r="27" spans="1:16" ht="45.75" thickBot="1" x14ac:dyDescent="0.3">
      <c r="A27" s="4"/>
      <c r="B27" s="5" t="s">
        <v>13</v>
      </c>
      <c r="C27" s="6">
        <v>34</v>
      </c>
      <c r="D27" s="8">
        <v>42147</v>
      </c>
      <c r="E27" s="9" t="s">
        <v>21</v>
      </c>
      <c r="F27" s="10"/>
      <c r="G27" s="11" t="s">
        <v>26</v>
      </c>
      <c r="H27" s="10"/>
      <c r="I27" s="5" t="s">
        <v>87</v>
      </c>
      <c r="J27" s="12">
        <v>8.3333333333333329E-2</v>
      </c>
      <c r="K27" s="6" t="s">
        <v>17</v>
      </c>
      <c r="L27" s="13" t="s">
        <v>35</v>
      </c>
      <c r="M27" s="29">
        <v>4.1666666666666664E-2</v>
      </c>
      <c r="N27" s="15" t="s">
        <v>88</v>
      </c>
      <c r="O27" s="30"/>
    </row>
    <row r="28" spans="1:16" ht="15.75" thickBot="1" x14ac:dyDescent="0.3">
      <c r="A28" s="75" t="s">
        <v>89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</row>
    <row r="29" spans="1:16" ht="45.75" thickBot="1" x14ac:dyDescent="0.3">
      <c r="A29" s="4"/>
      <c r="B29" s="5" t="s">
        <v>38</v>
      </c>
      <c r="C29" s="6" t="s">
        <v>90</v>
      </c>
      <c r="D29" s="8">
        <v>42225</v>
      </c>
      <c r="E29" s="9" t="s">
        <v>14</v>
      </c>
      <c r="F29" s="61"/>
      <c r="G29" s="62"/>
      <c r="H29" s="10"/>
      <c r="I29" s="5" t="s">
        <v>91</v>
      </c>
      <c r="J29" s="12">
        <v>4.3750000000000004E-2</v>
      </c>
      <c r="K29" s="6" t="s">
        <v>17</v>
      </c>
      <c r="L29" s="13" t="s">
        <v>92</v>
      </c>
      <c r="M29" s="14">
        <v>4.3750000000000004E-2</v>
      </c>
      <c r="N29" s="15" t="s">
        <v>44</v>
      </c>
      <c r="O29" s="30"/>
    </row>
    <row r="30" spans="1:16" ht="36.75" thickBot="1" x14ac:dyDescent="0.3">
      <c r="A30" s="17"/>
      <c r="B30" s="18" t="s">
        <v>13</v>
      </c>
      <c r="C30" s="19">
        <v>1</v>
      </c>
      <c r="D30" s="20">
        <v>42230</v>
      </c>
      <c r="E30" s="21" t="s">
        <v>21</v>
      </c>
      <c r="F30" s="22"/>
      <c r="G30" s="23" t="s">
        <v>26</v>
      </c>
      <c r="H30" s="22"/>
      <c r="I30" s="18" t="s">
        <v>93</v>
      </c>
      <c r="J30" s="24">
        <v>0.20833333333333334</v>
      </c>
      <c r="K30" s="19" t="s">
        <v>17</v>
      </c>
      <c r="L30" s="25" t="s">
        <v>94</v>
      </c>
      <c r="M30" s="26">
        <v>8.3333333333333329E-2</v>
      </c>
      <c r="N30" s="27" t="s">
        <v>19</v>
      </c>
      <c r="O30" s="31"/>
    </row>
    <row r="31" spans="1:16" ht="45.75" thickBot="1" x14ac:dyDescent="0.3">
      <c r="A31" s="4"/>
      <c r="B31" s="5" t="s">
        <v>13</v>
      </c>
      <c r="C31" s="6">
        <v>2</v>
      </c>
      <c r="D31" s="8">
        <v>42238</v>
      </c>
      <c r="E31" s="9" t="s">
        <v>14</v>
      </c>
      <c r="F31" s="10"/>
      <c r="G31" s="11" t="s">
        <v>26</v>
      </c>
      <c r="H31" s="10"/>
      <c r="I31" s="5" t="s">
        <v>95</v>
      </c>
      <c r="J31" s="12">
        <v>4.3055555555555562E-2</v>
      </c>
      <c r="K31" s="6" t="s">
        <v>17</v>
      </c>
      <c r="L31" s="13" t="s">
        <v>96</v>
      </c>
      <c r="M31" s="29">
        <v>4.3055555555555562E-2</v>
      </c>
      <c r="N31" s="15" t="s">
        <v>19</v>
      </c>
      <c r="O31" s="16" t="s">
        <v>97</v>
      </c>
    </row>
    <row r="32" spans="1:16" ht="45.75" thickBot="1" x14ac:dyDescent="0.3">
      <c r="A32" s="17"/>
      <c r="B32" s="18" t="s">
        <v>13</v>
      </c>
      <c r="C32" s="19">
        <v>4</v>
      </c>
      <c r="D32" s="20">
        <v>42259</v>
      </c>
      <c r="E32" s="21" t="s">
        <v>21</v>
      </c>
      <c r="F32" s="22"/>
      <c r="G32" s="23" t="s">
        <v>98</v>
      </c>
      <c r="H32" s="22"/>
      <c r="I32" s="18" t="s">
        <v>99</v>
      </c>
      <c r="J32" s="24">
        <v>8.4027777777777771E-2</v>
      </c>
      <c r="K32" s="19" t="s">
        <v>17</v>
      </c>
      <c r="L32" s="25" t="s">
        <v>100</v>
      </c>
      <c r="M32" s="26">
        <v>4.2361111111111106E-2</v>
      </c>
      <c r="N32" s="27" t="s">
        <v>101</v>
      </c>
      <c r="O32" s="28" t="s">
        <v>57</v>
      </c>
    </row>
    <row r="33" spans="1:15" ht="30.75" thickBot="1" x14ac:dyDescent="0.3">
      <c r="A33" s="4"/>
      <c r="B33" s="5" t="s">
        <v>13</v>
      </c>
      <c r="C33" s="6">
        <v>6</v>
      </c>
      <c r="D33" s="8">
        <v>42269</v>
      </c>
      <c r="E33" s="9" t="s">
        <v>21</v>
      </c>
      <c r="F33" s="10"/>
      <c r="G33" s="11" t="s">
        <v>98</v>
      </c>
      <c r="H33" s="10"/>
      <c r="I33" s="5" t="s">
        <v>102</v>
      </c>
      <c r="J33" s="12">
        <v>0.20902777777777778</v>
      </c>
      <c r="K33" s="6" t="s">
        <v>17</v>
      </c>
      <c r="L33" s="13" t="s">
        <v>103</v>
      </c>
      <c r="M33" s="14">
        <v>4.2361111111111106E-2</v>
      </c>
      <c r="N33" s="15" t="s">
        <v>44</v>
      </c>
      <c r="O33" s="30"/>
    </row>
    <row r="34" spans="1:15" ht="36.75" thickBot="1" x14ac:dyDescent="0.3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8"/>
      <c r="L34" s="13" t="s">
        <v>104</v>
      </c>
      <c r="M34" s="29">
        <v>8.4027777777777771E-2</v>
      </c>
      <c r="N34" s="15" t="s">
        <v>19</v>
      </c>
      <c r="O34" s="16" t="s">
        <v>97</v>
      </c>
    </row>
    <row r="35" spans="1:15" ht="24.75" thickBot="1" x14ac:dyDescent="0.3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9"/>
      <c r="L35" s="13" t="s">
        <v>105</v>
      </c>
      <c r="M35" s="14">
        <v>0.12569444444444444</v>
      </c>
      <c r="N35" s="15" t="s">
        <v>44</v>
      </c>
      <c r="O35" s="30"/>
    </row>
    <row r="36" spans="1:15" ht="36.75" thickBot="1" x14ac:dyDescent="0.3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9"/>
      <c r="L36" s="13" t="s">
        <v>106</v>
      </c>
      <c r="M36" s="14">
        <v>0.1673611111111111</v>
      </c>
      <c r="N36" s="15" t="s">
        <v>19</v>
      </c>
      <c r="O36" s="16" t="s">
        <v>97</v>
      </c>
    </row>
    <row r="37" spans="1:15" ht="36.75" thickBot="1" x14ac:dyDescent="0.3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70"/>
      <c r="L37" s="13" t="s">
        <v>107</v>
      </c>
      <c r="M37" s="14">
        <v>0.20902777777777778</v>
      </c>
      <c r="N37" s="15" t="s">
        <v>19</v>
      </c>
      <c r="O37" s="16" t="s">
        <v>75</v>
      </c>
    </row>
    <row r="38" spans="1:15" ht="45.75" thickBot="1" x14ac:dyDescent="0.3">
      <c r="A38" s="17"/>
      <c r="B38" s="18" t="s">
        <v>13</v>
      </c>
      <c r="C38" s="19">
        <v>7</v>
      </c>
      <c r="D38" s="20">
        <v>42273</v>
      </c>
      <c r="E38" s="21" t="s">
        <v>14</v>
      </c>
      <c r="F38" s="22"/>
      <c r="G38" s="23" t="s">
        <v>26</v>
      </c>
      <c r="H38" s="22"/>
      <c r="I38" s="18" t="s">
        <v>108</v>
      </c>
      <c r="J38" s="24">
        <v>2.0833333333333333E-3</v>
      </c>
      <c r="K38" s="19" t="s">
        <v>17</v>
      </c>
      <c r="L38" s="25" t="s">
        <v>103</v>
      </c>
      <c r="M38" s="32">
        <v>6.9444444444444447E-4</v>
      </c>
      <c r="N38" s="27" t="s">
        <v>36</v>
      </c>
      <c r="O38" s="28" t="s">
        <v>109</v>
      </c>
    </row>
    <row r="39" spans="1:15" ht="30.75" thickBot="1" x14ac:dyDescent="0.3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2"/>
      <c r="L39" s="13" t="s">
        <v>110</v>
      </c>
      <c r="M39" s="14">
        <v>1.3888888888888889E-3</v>
      </c>
      <c r="N39" s="15" t="s">
        <v>44</v>
      </c>
      <c r="O39" s="16" t="s">
        <v>111</v>
      </c>
    </row>
    <row r="40" spans="1:15" ht="36.75" thickBot="1" x14ac:dyDescent="0.3">
      <c r="A40" s="4"/>
      <c r="B40" s="5" t="s">
        <v>32</v>
      </c>
      <c r="C40" s="6" t="s">
        <v>33</v>
      </c>
      <c r="D40" s="8">
        <v>42276</v>
      </c>
      <c r="E40" s="9" t="s">
        <v>21</v>
      </c>
      <c r="F40" s="61"/>
      <c r="G40" s="62"/>
      <c r="H40" s="10"/>
      <c r="I40" s="5" t="s">
        <v>112</v>
      </c>
      <c r="J40" s="12">
        <v>0.20833333333333334</v>
      </c>
      <c r="K40" s="6" t="s">
        <v>17</v>
      </c>
      <c r="L40" s="13" t="s">
        <v>113</v>
      </c>
      <c r="M40" s="14">
        <v>8.3333333333333329E-2</v>
      </c>
      <c r="N40" s="15" t="s">
        <v>19</v>
      </c>
      <c r="O40" s="16" t="s">
        <v>114</v>
      </c>
    </row>
    <row r="41" spans="1:15" ht="30.75" thickBot="1" x14ac:dyDescent="0.3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8"/>
      <c r="L41" s="13" t="s">
        <v>115</v>
      </c>
      <c r="M41" s="14">
        <v>0.16666666666666666</v>
      </c>
      <c r="N41" s="15" t="s">
        <v>44</v>
      </c>
      <c r="O41" s="16" t="s">
        <v>97</v>
      </c>
    </row>
    <row r="42" spans="1:15" ht="36.75" thickBot="1" x14ac:dyDescent="0.3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70"/>
      <c r="L42" s="13" t="s">
        <v>105</v>
      </c>
      <c r="M42" s="14">
        <v>0.20833333333333334</v>
      </c>
      <c r="N42" s="15" t="s">
        <v>19</v>
      </c>
      <c r="O42" s="16" t="s">
        <v>114</v>
      </c>
    </row>
    <row r="43" spans="1:15" ht="45.75" thickBot="1" x14ac:dyDescent="0.3">
      <c r="A43" s="4"/>
      <c r="B43" s="5" t="s">
        <v>13</v>
      </c>
      <c r="C43" s="6">
        <v>8</v>
      </c>
      <c r="D43" s="8">
        <v>42281</v>
      </c>
      <c r="E43" s="9" t="s">
        <v>21</v>
      </c>
      <c r="F43" s="10"/>
      <c r="G43" s="11" t="s">
        <v>26</v>
      </c>
      <c r="H43" s="10"/>
      <c r="I43" s="5" t="s">
        <v>116</v>
      </c>
      <c r="J43" s="12">
        <v>0.20902777777777778</v>
      </c>
      <c r="K43" s="6" t="s">
        <v>17</v>
      </c>
      <c r="L43" s="13" t="s">
        <v>117</v>
      </c>
      <c r="M43" s="14">
        <v>0.12569444444444444</v>
      </c>
      <c r="N43" s="15" t="s">
        <v>19</v>
      </c>
      <c r="O43" s="16" t="s">
        <v>50</v>
      </c>
    </row>
    <row r="44" spans="1:15" ht="30.75" thickBot="1" x14ac:dyDescent="0.3">
      <c r="A44" s="73"/>
      <c r="B44" s="73"/>
      <c r="C44" s="73"/>
      <c r="D44" s="73"/>
      <c r="E44" s="73"/>
      <c r="F44" s="73"/>
      <c r="G44" s="73"/>
      <c r="H44" s="73"/>
      <c r="I44" s="73"/>
      <c r="J44" s="73"/>
      <c r="K44" s="74"/>
      <c r="L44" s="25" t="s">
        <v>118</v>
      </c>
      <c r="M44" s="26">
        <v>0.1673611111111111</v>
      </c>
      <c r="N44" s="27" t="s">
        <v>44</v>
      </c>
      <c r="O44" s="28" t="s">
        <v>75</v>
      </c>
    </row>
    <row r="45" spans="1:15" ht="30.75" thickBot="1" x14ac:dyDescent="0.3">
      <c r="A45" s="4"/>
      <c r="B45" s="5" t="s">
        <v>13</v>
      </c>
      <c r="C45" s="6">
        <v>10</v>
      </c>
      <c r="D45" s="8">
        <v>42301</v>
      </c>
      <c r="E45" s="9" t="s">
        <v>21</v>
      </c>
      <c r="F45" s="10"/>
      <c r="G45" s="11" t="s">
        <v>26</v>
      </c>
      <c r="H45" s="10"/>
      <c r="I45" s="5" t="s">
        <v>119</v>
      </c>
      <c r="J45" s="12">
        <v>0.16666666666666666</v>
      </c>
      <c r="K45" s="6" t="s">
        <v>17</v>
      </c>
      <c r="L45" s="13" t="s">
        <v>110</v>
      </c>
      <c r="M45" s="14">
        <v>0.125</v>
      </c>
      <c r="N45" s="15" t="s">
        <v>36</v>
      </c>
      <c r="O45" s="16" t="s">
        <v>97</v>
      </c>
    </row>
    <row r="46" spans="1:15" ht="30.75" thickBot="1" x14ac:dyDescent="0.3">
      <c r="A46" s="17"/>
      <c r="B46" s="18" t="s">
        <v>32</v>
      </c>
      <c r="C46" s="19" t="s">
        <v>33</v>
      </c>
      <c r="D46" s="20">
        <v>42312</v>
      </c>
      <c r="E46" s="21" t="s">
        <v>21</v>
      </c>
      <c r="F46" s="63"/>
      <c r="G46" s="64"/>
      <c r="H46" s="22"/>
      <c r="I46" s="18" t="s">
        <v>120</v>
      </c>
      <c r="J46" s="24">
        <v>0.20902777777777778</v>
      </c>
      <c r="K46" s="19" t="s">
        <v>17</v>
      </c>
      <c r="L46" s="25" t="s">
        <v>18</v>
      </c>
      <c r="M46" s="26">
        <v>4.1666666666666664E-2</v>
      </c>
      <c r="N46" s="27" t="s">
        <v>36</v>
      </c>
      <c r="O46" s="28" t="s">
        <v>114</v>
      </c>
    </row>
    <row r="47" spans="1:15" ht="36.75" thickBot="1" x14ac:dyDescent="0.3">
      <c r="A47" s="4"/>
      <c r="B47" s="5" t="s">
        <v>13</v>
      </c>
      <c r="C47" s="6">
        <v>12</v>
      </c>
      <c r="D47" s="8">
        <v>42315</v>
      </c>
      <c r="E47" s="9" t="s">
        <v>21</v>
      </c>
      <c r="F47" s="10"/>
      <c r="G47" s="11" t="s">
        <v>26</v>
      </c>
      <c r="H47" s="10"/>
      <c r="I47" s="5" t="s">
        <v>121</v>
      </c>
      <c r="J47" s="12">
        <v>0.16666666666666666</v>
      </c>
      <c r="K47" s="6" t="s">
        <v>17</v>
      </c>
      <c r="L47" s="13" t="s">
        <v>60</v>
      </c>
      <c r="M47" s="14">
        <v>0.125</v>
      </c>
      <c r="N47" s="15" t="s">
        <v>19</v>
      </c>
      <c r="O47" s="16" t="s">
        <v>57</v>
      </c>
    </row>
    <row r="48" spans="1:15" ht="36.75" thickBot="1" x14ac:dyDescent="0.3">
      <c r="A48" s="17"/>
      <c r="B48" s="18" t="s">
        <v>32</v>
      </c>
      <c r="C48" s="19" t="s">
        <v>33</v>
      </c>
      <c r="D48" s="20">
        <v>42332</v>
      </c>
      <c r="E48" s="21" t="s">
        <v>21</v>
      </c>
      <c r="F48" s="63"/>
      <c r="G48" s="64"/>
      <c r="H48" s="22"/>
      <c r="I48" s="18" t="s">
        <v>122</v>
      </c>
      <c r="J48" s="24">
        <v>0.16666666666666666</v>
      </c>
      <c r="K48" s="19" t="s">
        <v>17</v>
      </c>
      <c r="L48" s="25" t="s">
        <v>123</v>
      </c>
      <c r="M48" s="26">
        <v>8.3333333333333329E-2</v>
      </c>
      <c r="N48" s="27" t="s">
        <v>19</v>
      </c>
      <c r="O48" s="28" t="s">
        <v>109</v>
      </c>
    </row>
    <row r="49" spans="1:15" ht="30.75" thickBot="1" x14ac:dyDescent="0.3">
      <c r="A49" s="4"/>
      <c r="B49" s="5" t="s">
        <v>32</v>
      </c>
      <c r="C49" s="6" t="s">
        <v>33</v>
      </c>
      <c r="D49" s="8">
        <v>42347</v>
      </c>
      <c r="E49" s="9" t="s">
        <v>14</v>
      </c>
      <c r="F49" s="61"/>
      <c r="G49" s="62"/>
      <c r="H49" s="10"/>
      <c r="I49" s="5" t="s">
        <v>112</v>
      </c>
      <c r="J49" s="12">
        <v>1.3888888888888889E-3</v>
      </c>
      <c r="K49" s="6" t="s">
        <v>17</v>
      </c>
      <c r="L49" s="13" t="s">
        <v>124</v>
      </c>
      <c r="M49" s="29">
        <v>6.9444444444444447E-4</v>
      </c>
      <c r="N49" s="15" t="s">
        <v>36</v>
      </c>
      <c r="O49" s="16" t="s">
        <v>57</v>
      </c>
    </row>
    <row r="50" spans="1:15" ht="36.75" thickBot="1" x14ac:dyDescent="0.3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72"/>
      <c r="L50" s="13" t="s">
        <v>125</v>
      </c>
      <c r="M50" s="14">
        <v>1.3888888888888889E-3</v>
      </c>
      <c r="N50" s="15" t="s">
        <v>19</v>
      </c>
      <c r="O50" s="16" t="s">
        <v>20</v>
      </c>
    </row>
    <row r="51" spans="1:15" ht="45.75" thickBot="1" x14ac:dyDescent="0.3">
      <c r="A51" s="4"/>
      <c r="B51" s="5" t="s">
        <v>13</v>
      </c>
      <c r="C51" s="6">
        <v>16</v>
      </c>
      <c r="D51" s="8">
        <v>42350</v>
      </c>
      <c r="E51" s="9" t="s">
        <v>21</v>
      </c>
      <c r="F51" s="10"/>
      <c r="G51" s="11" t="s">
        <v>26</v>
      </c>
      <c r="H51" s="10"/>
      <c r="I51" s="5" t="s">
        <v>126</v>
      </c>
      <c r="J51" s="12">
        <v>8.3333333333333329E-2</v>
      </c>
      <c r="K51" s="6" t="s">
        <v>17</v>
      </c>
      <c r="L51" s="13" t="s">
        <v>127</v>
      </c>
      <c r="M51" s="29">
        <v>4.1666666666666664E-2</v>
      </c>
      <c r="N51" s="15" t="s">
        <v>19</v>
      </c>
      <c r="O51" s="16" t="s">
        <v>50</v>
      </c>
    </row>
    <row r="52" spans="1:15" ht="30.75" thickBot="1" x14ac:dyDescent="0.3">
      <c r="A52" s="4"/>
      <c r="B52" s="5" t="s">
        <v>13</v>
      </c>
      <c r="C52" s="6">
        <v>18</v>
      </c>
      <c r="D52" s="8">
        <v>42391</v>
      </c>
      <c r="E52" s="9" t="s">
        <v>14</v>
      </c>
      <c r="F52" s="10"/>
      <c r="G52" s="11" t="s">
        <v>26</v>
      </c>
      <c r="H52" s="10"/>
      <c r="I52" s="5" t="s">
        <v>93</v>
      </c>
      <c r="J52" s="12">
        <v>4.3055555555555562E-2</v>
      </c>
      <c r="K52" s="6" t="s">
        <v>17</v>
      </c>
      <c r="L52" s="13" t="s">
        <v>60</v>
      </c>
      <c r="M52" s="14">
        <v>6.9444444444444447E-4</v>
      </c>
      <c r="N52" s="15" t="s">
        <v>88</v>
      </c>
      <c r="O52" s="30"/>
    </row>
    <row r="53" spans="1:15" ht="36.75" thickBot="1" x14ac:dyDescent="0.3">
      <c r="A53" s="71"/>
      <c r="B53" s="71"/>
      <c r="C53" s="71"/>
      <c r="D53" s="71"/>
      <c r="E53" s="71"/>
      <c r="F53" s="71"/>
      <c r="G53" s="71"/>
      <c r="H53" s="71"/>
      <c r="I53" s="71"/>
      <c r="J53" s="71"/>
      <c r="K53" s="72"/>
      <c r="L53" s="13" t="s">
        <v>128</v>
      </c>
      <c r="M53" s="29">
        <v>4.3055555555555562E-2</v>
      </c>
      <c r="N53" s="15" t="s">
        <v>129</v>
      </c>
      <c r="O53" s="16" t="s">
        <v>57</v>
      </c>
    </row>
    <row r="54" spans="1:15" ht="45.75" thickBot="1" x14ac:dyDescent="0.3">
      <c r="A54" s="17"/>
      <c r="B54" s="18" t="s">
        <v>13</v>
      </c>
      <c r="C54" s="19">
        <v>19</v>
      </c>
      <c r="D54" s="20">
        <v>42400</v>
      </c>
      <c r="E54" s="21" t="s">
        <v>21</v>
      </c>
      <c r="F54" s="22"/>
      <c r="G54" s="23" t="s">
        <v>26</v>
      </c>
      <c r="H54" s="22"/>
      <c r="I54" s="18" t="s">
        <v>130</v>
      </c>
      <c r="J54" s="24">
        <v>8.3333333333333329E-2</v>
      </c>
      <c r="K54" s="19" t="s">
        <v>17</v>
      </c>
      <c r="L54" s="25" t="s">
        <v>131</v>
      </c>
      <c r="M54" s="32">
        <v>4.1666666666666664E-2</v>
      </c>
      <c r="N54" s="27" t="s">
        <v>19</v>
      </c>
      <c r="O54" s="28" t="s">
        <v>97</v>
      </c>
    </row>
    <row r="55" spans="1:15" ht="36.75" thickBot="1" x14ac:dyDescent="0.3">
      <c r="A55" s="71"/>
      <c r="B55" s="71"/>
      <c r="C55" s="71"/>
      <c r="D55" s="71"/>
      <c r="E55" s="71"/>
      <c r="F55" s="71"/>
      <c r="G55" s="71"/>
      <c r="H55" s="71"/>
      <c r="I55" s="71"/>
      <c r="J55" s="71"/>
      <c r="K55" s="72"/>
      <c r="L55" s="13" t="s">
        <v>125</v>
      </c>
      <c r="M55" s="14">
        <v>8.3333333333333329E-2</v>
      </c>
      <c r="N55" s="15" t="s">
        <v>19</v>
      </c>
      <c r="O55" s="16" t="s">
        <v>25</v>
      </c>
    </row>
    <row r="56" spans="1:15" ht="36.75" thickBot="1" x14ac:dyDescent="0.3">
      <c r="A56" s="4"/>
      <c r="B56" s="5" t="s">
        <v>38</v>
      </c>
      <c r="C56" s="6" t="s">
        <v>76</v>
      </c>
      <c r="D56" s="8">
        <v>42410</v>
      </c>
      <c r="E56" s="9" t="s">
        <v>14</v>
      </c>
      <c r="F56" s="61"/>
      <c r="G56" s="62"/>
      <c r="H56" s="10"/>
      <c r="I56" s="5" t="s">
        <v>132</v>
      </c>
      <c r="J56" s="12">
        <v>2.0833333333333333E-3</v>
      </c>
      <c r="K56" s="6" t="s">
        <v>17</v>
      </c>
      <c r="L56" s="13" t="s">
        <v>46</v>
      </c>
      <c r="M56" s="29">
        <v>6.9444444444444447E-4</v>
      </c>
      <c r="N56" s="15" t="s">
        <v>19</v>
      </c>
      <c r="O56" s="16" t="s">
        <v>57</v>
      </c>
    </row>
    <row r="57" spans="1:15" ht="36.75" thickBot="1" x14ac:dyDescent="0.3">
      <c r="A57" s="71"/>
      <c r="B57" s="71"/>
      <c r="C57" s="71"/>
      <c r="D57" s="71"/>
      <c r="E57" s="71"/>
      <c r="F57" s="71"/>
      <c r="G57" s="71"/>
      <c r="H57" s="71"/>
      <c r="I57" s="71"/>
      <c r="J57" s="71"/>
      <c r="K57" s="72"/>
      <c r="L57" s="13" t="s">
        <v>96</v>
      </c>
      <c r="M57" s="14">
        <v>2.0833333333333333E-3</v>
      </c>
      <c r="N57" s="15" t="s">
        <v>19</v>
      </c>
      <c r="O57" s="16" t="s">
        <v>47</v>
      </c>
    </row>
    <row r="58" spans="1:15" ht="45.75" thickBot="1" x14ac:dyDescent="0.3">
      <c r="A58" s="17"/>
      <c r="B58" s="18" t="s">
        <v>13</v>
      </c>
      <c r="C58" s="19">
        <v>21</v>
      </c>
      <c r="D58" s="20">
        <v>42414</v>
      </c>
      <c r="E58" s="21" t="s">
        <v>14</v>
      </c>
      <c r="F58" s="22"/>
      <c r="G58" s="23" t="s">
        <v>26</v>
      </c>
      <c r="H58" s="22"/>
      <c r="I58" s="18" t="s">
        <v>133</v>
      </c>
      <c r="J58" s="24">
        <v>4.3750000000000004E-2</v>
      </c>
      <c r="K58" s="19" t="s">
        <v>17</v>
      </c>
      <c r="L58" s="25" t="s">
        <v>73</v>
      </c>
      <c r="M58" s="26">
        <v>6.9444444444444447E-4</v>
      </c>
      <c r="N58" s="27" t="s">
        <v>19</v>
      </c>
      <c r="O58" s="28" t="s">
        <v>57</v>
      </c>
    </row>
    <row r="59" spans="1:15" ht="36.75" thickBot="1" x14ac:dyDescent="0.3">
      <c r="A59" s="71"/>
      <c r="B59" s="71"/>
      <c r="C59" s="71"/>
      <c r="D59" s="71"/>
      <c r="E59" s="71"/>
      <c r="F59" s="71"/>
      <c r="G59" s="71"/>
      <c r="H59" s="71"/>
      <c r="I59" s="71"/>
      <c r="J59" s="71"/>
      <c r="K59" s="72"/>
      <c r="L59" s="13" t="s">
        <v>134</v>
      </c>
      <c r="M59" s="29">
        <v>1.3888888888888889E-3</v>
      </c>
      <c r="N59" s="15" t="s">
        <v>19</v>
      </c>
      <c r="O59" s="16" t="s">
        <v>114</v>
      </c>
    </row>
    <row r="60" spans="1:15" ht="60.75" thickBot="1" x14ac:dyDescent="0.3">
      <c r="A60" s="4"/>
      <c r="B60" s="5" t="s">
        <v>13</v>
      </c>
      <c r="C60" s="6">
        <v>22</v>
      </c>
      <c r="D60" s="8">
        <v>42420</v>
      </c>
      <c r="E60" s="9" t="s">
        <v>21</v>
      </c>
      <c r="F60" s="10"/>
      <c r="G60" s="11" t="s">
        <v>26</v>
      </c>
      <c r="H60" s="10"/>
      <c r="I60" s="5" t="s">
        <v>135</v>
      </c>
      <c r="J60" s="12">
        <v>0.12569444444444444</v>
      </c>
      <c r="K60" s="6" t="s">
        <v>17</v>
      </c>
      <c r="L60" s="13" t="s">
        <v>136</v>
      </c>
      <c r="M60" s="14">
        <v>0.12569444444444444</v>
      </c>
      <c r="N60" s="15" t="s">
        <v>19</v>
      </c>
      <c r="O60" s="16" t="s">
        <v>61</v>
      </c>
    </row>
    <row r="61" spans="1:15" ht="36.75" thickBot="1" x14ac:dyDescent="0.3">
      <c r="A61" s="4"/>
      <c r="B61" s="5" t="s">
        <v>13</v>
      </c>
      <c r="C61" s="6">
        <v>23</v>
      </c>
      <c r="D61" s="8">
        <v>42427</v>
      </c>
      <c r="E61" s="9" t="s">
        <v>14</v>
      </c>
      <c r="F61" s="10"/>
      <c r="G61" s="11" t="s">
        <v>26</v>
      </c>
      <c r="H61" s="10"/>
      <c r="I61" s="5" t="s">
        <v>137</v>
      </c>
      <c r="J61" s="12">
        <v>1.3888888888888889E-3</v>
      </c>
      <c r="K61" s="6" t="s">
        <v>17</v>
      </c>
      <c r="L61" s="13" t="s">
        <v>138</v>
      </c>
      <c r="M61" s="14">
        <v>1.3888888888888889E-3</v>
      </c>
      <c r="N61" s="15" t="s">
        <v>19</v>
      </c>
      <c r="O61" s="16" t="s">
        <v>61</v>
      </c>
    </row>
    <row r="62" spans="1:15" ht="45.75" thickBot="1" x14ac:dyDescent="0.3">
      <c r="A62" s="4"/>
      <c r="B62" s="5" t="s">
        <v>13</v>
      </c>
      <c r="C62" s="6">
        <v>26</v>
      </c>
      <c r="D62" s="8">
        <v>42441</v>
      </c>
      <c r="E62" s="9" t="s">
        <v>21</v>
      </c>
      <c r="F62" s="10"/>
      <c r="G62" s="11" t="s">
        <v>26</v>
      </c>
      <c r="H62" s="10"/>
      <c r="I62" s="5" t="s">
        <v>139</v>
      </c>
      <c r="J62" s="12">
        <v>0.20833333333333334</v>
      </c>
      <c r="K62" s="6" t="s">
        <v>17</v>
      </c>
      <c r="L62" s="13" t="s">
        <v>140</v>
      </c>
      <c r="M62" s="14">
        <v>0.16666666666666666</v>
      </c>
      <c r="N62" s="15" t="s">
        <v>19</v>
      </c>
      <c r="O62" s="30"/>
    </row>
    <row r="63" spans="1:15" ht="30.75" thickBot="1" x14ac:dyDescent="0.3">
      <c r="A63" s="4"/>
      <c r="B63" s="5" t="s">
        <v>32</v>
      </c>
      <c r="C63" s="6" t="s">
        <v>65</v>
      </c>
      <c r="D63" s="8">
        <v>42445</v>
      </c>
      <c r="E63" s="9" t="s">
        <v>21</v>
      </c>
      <c r="F63" s="61"/>
      <c r="G63" s="62"/>
      <c r="H63" s="10"/>
      <c r="I63" s="5" t="s">
        <v>141</v>
      </c>
      <c r="J63" s="6" t="s">
        <v>142</v>
      </c>
      <c r="K63" s="6" t="s">
        <v>17</v>
      </c>
      <c r="L63" s="13" t="s">
        <v>143</v>
      </c>
      <c r="M63" s="14">
        <v>4.3055555555555562E-2</v>
      </c>
      <c r="N63" s="15" t="s">
        <v>36</v>
      </c>
      <c r="O63" s="16" t="s">
        <v>97</v>
      </c>
    </row>
    <row r="64" spans="1:15" ht="36.75" thickBot="1" x14ac:dyDescent="0.3">
      <c r="A64" s="4"/>
      <c r="B64" s="5" t="s">
        <v>13</v>
      </c>
      <c r="C64" s="6">
        <v>27</v>
      </c>
      <c r="D64" s="8">
        <v>42448</v>
      </c>
      <c r="E64" s="9" t="s">
        <v>14</v>
      </c>
      <c r="F64" s="10"/>
      <c r="G64" s="11" t="s">
        <v>26</v>
      </c>
      <c r="H64" s="10"/>
      <c r="I64" s="5" t="s">
        <v>144</v>
      </c>
      <c r="J64" s="12">
        <v>6.9444444444444447E-4</v>
      </c>
      <c r="K64" s="6" t="s">
        <v>17</v>
      </c>
      <c r="L64" s="13" t="s">
        <v>145</v>
      </c>
      <c r="M64" s="29">
        <v>6.9444444444444447E-4</v>
      </c>
      <c r="N64" s="15" t="s">
        <v>19</v>
      </c>
      <c r="O64" s="30"/>
    </row>
    <row r="65" spans="1:16" ht="45.75" thickBot="1" x14ac:dyDescent="0.3">
      <c r="A65" s="4"/>
      <c r="B65" s="5" t="s">
        <v>13</v>
      </c>
      <c r="C65" s="6">
        <v>30</v>
      </c>
      <c r="D65" s="8">
        <v>42476</v>
      </c>
      <c r="E65" s="9" t="s">
        <v>21</v>
      </c>
      <c r="F65" s="10"/>
      <c r="G65" s="11" t="s">
        <v>26</v>
      </c>
      <c r="H65" s="10"/>
      <c r="I65" s="5" t="s">
        <v>146</v>
      </c>
      <c r="J65" s="12">
        <v>0.125</v>
      </c>
      <c r="K65" s="6" t="s">
        <v>17</v>
      </c>
      <c r="L65" s="13" t="s">
        <v>147</v>
      </c>
      <c r="M65" s="29">
        <v>4.1666666666666664E-2</v>
      </c>
      <c r="N65" s="15" t="s">
        <v>44</v>
      </c>
      <c r="O65" s="16" t="s">
        <v>111</v>
      </c>
    </row>
    <row r="66" spans="1:16" ht="15.75" thickBot="1" x14ac:dyDescent="0.3">
      <c r="A66" s="73"/>
      <c r="B66" s="73"/>
      <c r="C66" s="73"/>
      <c r="D66" s="73"/>
      <c r="E66" s="73"/>
      <c r="F66" s="73"/>
      <c r="G66" s="73"/>
      <c r="H66" s="73"/>
      <c r="I66" s="73"/>
      <c r="J66" s="73"/>
      <c r="K66" s="74"/>
      <c r="L66" s="25" t="s">
        <v>127</v>
      </c>
      <c r="M66" s="26">
        <v>8.3333333333333329E-2</v>
      </c>
      <c r="N66" s="27" t="s">
        <v>36</v>
      </c>
      <c r="O66" s="28" t="s">
        <v>29</v>
      </c>
    </row>
    <row r="67" spans="1:16" ht="30.75" thickBot="1" x14ac:dyDescent="0.3">
      <c r="A67" s="4"/>
      <c r="B67" s="5" t="s">
        <v>32</v>
      </c>
      <c r="C67" s="6" t="s">
        <v>80</v>
      </c>
      <c r="D67" s="8">
        <v>42493</v>
      </c>
      <c r="E67" s="9" t="s">
        <v>21</v>
      </c>
      <c r="F67" s="61"/>
      <c r="G67" s="62"/>
      <c r="H67" s="10"/>
      <c r="I67" s="5" t="s">
        <v>148</v>
      </c>
      <c r="J67" s="12">
        <v>8.4027777777777771E-2</v>
      </c>
      <c r="K67" s="6" t="s">
        <v>17</v>
      </c>
      <c r="L67" s="13" t="s">
        <v>138</v>
      </c>
      <c r="M67" s="29">
        <v>8.4027777777777771E-2</v>
      </c>
      <c r="N67" s="15" t="s">
        <v>36</v>
      </c>
      <c r="O67" s="16" t="s">
        <v>111</v>
      </c>
    </row>
    <row r="68" spans="1:16" ht="45.75" thickBot="1" x14ac:dyDescent="0.3">
      <c r="A68" s="17"/>
      <c r="B68" s="18" t="s">
        <v>13</v>
      </c>
      <c r="C68" s="19">
        <v>33</v>
      </c>
      <c r="D68" s="20">
        <v>42497</v>
      </c>
      <c r="E68" s="21" t="s">
        <v>14</v>
      </c>
      <c r="F68" s="22"/>
      <c r="G68" s="23" t="s">
        <v>26</v>
      </c>
      <c r="H68" s="22"/>
      <c r="I68" s="18" t="s">
        <v>149</v>
      </c>
      <c r="J68" s="24">
        <v>4.3055555555555562E-2</v>
      </c>
      <c r="K68" s="19" t="s">
        <v>17</v>
      </c>
      <c r="L68" s="25" t="s">
        <v>73</v>
      </c>
      <c r="M68" s="26">
        <v>6.9444444444444447E-4</v>
      </c>
      <c r="N68" s="27" t="s">
        <v>88</v>
      </c>
      <c r="O68" s="31"/>
    </row>
    <row r="69" spans="1:16" ht="36.75" thickBot="1" x14ac:dyDescent="0.3">
      <c r="A69" s="71"/>
      <c r="B69" s="71"/>
      <c r="C69" s="71"/>
      <c r="D69" s="71"/>
      <c r="E69" s="71"/>
      <c r="F69" s="71"/>
      <c r="G69" s="71"/>
      <c r="H69" s="71"/>
      <c r="I69" s="71"/>
      <c r="J69" s="71"/>
      <c r="K69" s="72"/>
      <c r="L69" s="13" t="s">
        <v>131</v>
      </c>
      <c r="M69" s="29">
        <v>1.3888888888888889E-3</v>
      </c>
      <c r="N69" s="15" t="s">
        <v>19</v>
      </c>
      <c r="O69" s="16" t="s">
        <v>150</v>
      </c>
    </row>
    <row r="70" spans="1:16" ht="36.75" thickBot="1" x14ac:dyDescent="0.3">
      <c r="A70" s="4"/>
      <c r="B70" s="5" t="s">
        <v>13</v>
      </c>
      <c r="C70" s="6">
        <v>34</v>
      </c>
      <c r="D70" s="8">
        <v>42504</v>
      </c>
      <c r="E70" s="9" t="s">
        <v>21</v>
      </c>
      <c r="F70" s="10"/>
      <c r="G70" s="11" t="s">
        <v>26</v>
      </c>
      <c r="H70" s="10"/>
      <c r="I70" s="5" t="s">
        <v>151</v>
      </c>
      <c r="J70" s="12">
        <v>0.12569444444444444</v>
      </c>
      <c r="K70" s="6" t="s">
        <v>17</v>
      </c>
      <c r="L70" s="13" t="s">
        <v>152</v>
      </c>
      <c r="M70" s="14">
        <v>4.1666666666666664E-2</v>
      </c>
      <c r="N70" s="15" t="s">
        <v>19</v>
      </c>
      <c r="O70" s="30"/>
    </row>
    <row r="71" spans="1:16" ht="15.75" thickBot="1" x14ac:dyDescent="0.3">
      <c r="A71" s="75" t="s">
        <v>153</v>
      </c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</row>
    <row r="72" spans="1:16" ht="45.75" thickBot="1" x14ac:dyDescent="0.3">
      <c r="A72" s="17"/>
      <c r="B72" s="18" t="s">
        <v>38</v>
      </c>
      <c r="C72" s="19" t="s">
        <v>90</v>
      </c>
      <c r="D72" s="20">
        <v>42601</v>
      </c>
      <c r="E72" s="21" t="s">
        <v>14</v>
      </c>
      <c r="F72" s="63"/>
      <c r="G72" s="64"/>
      <c r="H72" s="22"/>
      <c r="I72" s="18" t="s">
        <v>154</v>
      </c>
      <c r="J72" s="24">
        <v>3.472222222222222E-3</v>
      </c>
      <c r="K72" s="19" t="s">
        <v>17</v>
      </c>
      <c r="L72" s="25" t="s">
        <v>155</v>
      </c>
      <c r="M72" s="32">
        <v>6.9444444444444447E-4</v>
      </c>
      <c r="N72" s="27" t="s">
        <v>19</v>
      </c>
      <c r="O72" s="28" t="s">
        <v>57</v>
      </c>
    </row>
    <row r="73" spans="1:16" ht="36.75" thickBot="1" x14ac:dyDescent="0.3">
      <c r="A73" s="67"/>
      <c r="B73" s="67"/>
      <c r="C73" s="67"/>
      <c r="D73" s="67"/>
      <c r="E73" s="67"/>
      <c r="F73" s="67"/>
      <c r="G73" s="67"/>
      <c r="H73" s="67"/>
      <c r="I73" s="67"/>
      <c r="J73" s="67"/>
      <c r="K73" s="68"/>
      <c r="L73" s="13" t="s">
        <v>156</v>
      </c>
      <c r="M73" s="14">
        <v>1.3888888888888889E-3</v>
      </c>
      <c r="N73" s="15" t="s">
        <v>19</v>
      </c>
      <c r="O73" s="16" t="s">
        <v>61</v>
      </c>
    </row>
    <row r="74" spans="1:16" ht="36.75" thickBot="1" x14ac:dyDescent="0.3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6"/>
      <c r="L74" s="25" t="s">
        <v>157</v>
      </c>
      <c r="M74" s="26">
        <v>2.0833333333333333E-3</v>
      </c>
      <c r="N74" s="27" t="s">
        <v>19</v>
      </c>
      <c r="O74" s="28" t="s">
        <v>61</v>
      </c>
    </row>
    <row r="75" spans="1:16" ht="45.75" thickBot="1" x14ac:dyDescent="0.3">
      <c r="A75" s="4"/>
      <c r="B75" s="5" t="s">
        <v>13</v>
      </c>
      <c r="C75" s="6">
        <v>1</v>
      </c>
      <c r="D75" s="8">
        <v>42608</v>
      </c>
      <c r="E75" s="9" t="s">
        <v>21</v>
      </c>
      <c r="F75" s="10"/>
      <c r="G75" s="11" t="s">
        <v>26</v>
      </c>
      <c r="H75" s="10"/>
      <c r="I75" s="5" t="s">
        <v>67</v>
      </c>
      <c r="J75" s="12">
        <v>0.25</v>
      </c>
      <c r="K75" s="6" t="s">
        <v>17</v>
      </c>
      <c r="L75" s="13" t="s">
        <v>158</v>
      </c>
      <c r="M75" s="14">
        <v>8.3333333333333329E-2</v>
      </c>
      <c r="N75" s="15" t="s">
        <v>19</v>
      </c>
      <c r="O75" s="30"/>
    </row>
    <row r="76" spans="1:16" ht="36.75" thickBot="1" x14ac:dyDescent="0.3">
      <c r="A76" s="67"/>
      <c r="B76" s="67"/>
      <c r="C76" s="67"/>
      <c r="D76" s="67"/>
      <c r="E76" s="67"/>
      <c r="F76" s="67"/>
      <c r="G76" s="67"/>
      <c r="H76" s="67"/>
      <c r="I76" s="67"/>
      <c r="J76" s="67"/>
      <c r="K76" s="68"/>
      <c r="L76" s="13" t="s">
        <v>117</v>
      </c>
      <c r="M76" s="14">
        <v>0.125</v>
      </c>
      <c r="N76" s="15" t="s">
        <v>19</v>
      </c>
      <c r="O76" s="16" t="s">
        <v>57</v>
      </c>
    </row>
    <row r="77" spans="1:16" ht="15.75" thickBot="1" x14ac:dyDescent="0.3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70"/>
      <c r="L77" s="13" t="s">
        <v>100</v>
      </c>
      <c r="M77" s="14">
        <v>0.25</v>
      </c>
      <c r="N77" s="15" t="s">
        <v>88</v>
      </c>
      <c r="O77" s="30"/>
    </row>
    <row r="78" spans="1:16" ht="45.75" thickBot="1" x14ac:dyDescent="0.3">
      <c r="A78" s="17"/>
      <c r="B78" s="18" t="s">
        <v>13</v>
      </c>
      <c r="C78" s="19">
        <v>2</v>
      </c>
      <c r="D78" s="20">
        <v>42622</v>
      </c>
      <c r="E78" s="21" t="s">
        <v>14</v>
      </c>
      <c r="F78" s="22"/>
      <c r="G78" s="23" t="s">
        <v>26</v>
      </c>
      <c r="H78" s="22"/>
      <c r="I78" s="18" t="s">
        <v>159</v>
      </c>
      <c r="J78" s="24">
        <v>1.3888888888888889E-3</v>
      </c>
      <c r="K78" s="19" t="s">
        <v>17</v>
      </c>
      <c r="L78" s="25" t="s">
        <v>160</v>
      </c>
      <c r="M78" s="32">
        <v>6.9444444444444447E-4</v>
      </c>
      <c r="N78" s="27" t="s">
        <v>19</v>
      </c>
      <c r="O78" s="28" t="s">
        <v>161</v>
      </c>
    </row>
    <row r="79" spans="1:16" ht="30.75" thickBot="1" x14ac:dyDescent="0.3">
      <c r="A79" s="4"/>
      <c r="B79" s="5" t="s">
        <v>32</v>
      </c>
      <c r="C79" s="6" t="s">
        <v>33</v>
      </c>
      <c r="D79" s="8">
        <v>42626</v>
      </c>
      <c r="E79" s="9" t="s">
        <v>21</v>
      </c>
      <c r="F79" s="61"/>
      <c r="G79" s="62"/>
      <c r="H79" s="10"/>
      <c r="I79" s="5" t="s">
        <v>162</v>
      </c>
      <c r="J79" s="12">
        <v>0.20833333333333334</v>
      </c>
      <c r="K79" s="6" t="s">
        <v>17</v>
      </c>
      <c r="L79" s="13" t="s">
        <v>115</v>
      </c>
      <c r="M79" s="29">
        <v>4.1666666666666664E-2</v>
      </c>
      <c r="N79" s="15" t="s">
        <v>88</v>
      </c>
      <c r="O79" s="30"/>
    </row>
    <row r="80" spans="1:16" ht="45.75" thickBot="1" x14ac:dyDescent="0.3">
      <c r="A80" s="17"/>
      <c r="B80" s="18" t="s">
        <v>13</v>
      </c>
      <c r="C80" s="19">
        <v>3</v>
      </c>
      <c r="D80" s="20">
        <v>42630</v>
      </c>
      <c r="E80" s="21" t="s">
        <v>21</v>
      </c>
      <c r="F80" s="22"/>
      <c r="G80" s="23" t="s">
        <v>26</v>
      </c>
      <c r="H80" s="22"/>
      <c r="I80" s="18" t="s">
        <v>163</v>
      </c>
      <c r="J80" s="24">
        <v>0.12569444444444444</v>
      </c>
      <c r="K80" s="19" t="s">
        <v>17</v>
      </c>
      <c r="L80" s="25" t="s">
        <v>158</v>
      </c>
      <c r="M80" s="26">
        <v>4.2361111111111106E-2</v>
      </c>
      <c r="N80" s="27" t="s">
        <v>44</v>
      </c>
      <c r="O80" s="28" t="s">
        <v>61</v>
      </c>
    </row>
    <row r="81" spans="1:15" ht="45.75" thickBot="1" x14ac:dyDescent="0.3">
      <c r="A81" s="4"/>
      <c r="B81" s="5" t="s">
        <v>32</v>
      </c>
      <c r="C81" s="6" t="s">
        <v>33</v>
      </c>
      <c r="D81" s="8">
        <v>42662</v>
      </c>
      <c r="E81" s="9" t="s">
        <v>21</v>
      </c>
      <c r="F81" s="61"/>
      <c r="G81" s="62"/>
      <c r="H81" s="10"/>
      <c r="I81" s="5" t="s">
        <v>164</v>
      </c>
      <c r="J81" s="12">
        <v>0.1673611111111111</v>
      </c>
      <c r="K81" s="6" t="s">
        <v>17</v>
      </c>
      <c r="L81" s="13" t="s">
        <v>86</v>
      </c>
      <c r="M81" s="14">
        <v>0.12569444444444444</v>
      </c>
      <c r="N81" s="15" t="s">
        <v>36</v>
      </c>
      <c r="O81" s="16" t="s">
        <v>47</v>
      </c>
    </row>
    <row r="82" spans="1:15" ht="45.75" thickBot="1" x14ac:dyDescent="0.3">
      <c r="A82" s="17"/>
      <c r="B82" s="18" t="s">
        <v>13</v>
      </c>
      <c r="C82" s="19">
        <v>9</v>
      </c>
      <c r="D82" s="20">
        <v>42672</v>
      </c>
      <c r="E82" s="21" t="s">
        <v>14</v>
      </c>
      <c r="F82" s="22"/>
      <c r="G82" s="23" t="s">
        <v>26</v>
      </c>
      <c r="H82" s="22"/>
      <c r="I82" s="18" t="s">
        <v>165</v>
      </c>
      <c r="J82" s="24">
        <v>4.3750000000000004E-2</v>
      </c>
      <c r="K82" s="19" t="s">
        <v>17</v>
      </c>
      <c r="L82" s="25" t="s">
        <v>166</v>
      </c>
      <c r="M82" s="26">
        <v>6.9444444444444447E-4</v>
      </c>
      <c r="N82" s="27" t="s">
        <v>44</v>
      </c>
      <c r="O82" s="28" t="s">
        <v>47</v>
      </c>
    </row>
    <row r="83" spans="1:15" ht="36.75" thickBot="1" x14ac:dyDescent="0.3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2"/>
      <c r="L83" s="13" t="s">
        <v>167</v>
      </c>
      <c r="M83" s="14">
        <v>2.0833333333333333E-3</v>
      </c>
      <c r="N83" s="15" t="s">
        <v>19</v>
      </c>
      <c r="O83" s="16" t="s">
        <v>47</v>
      </c>
    </row>
    <row r="84" spans="1:15" ht="45.75" thickBot="1" x14ac:dyDescent="0.3">
      <c r="A84" s="4"/>
      <c r="B84" s="5" t="s">
        <v>32</v>
      </c>
      <c r="C84" s="6" t="s">
        <v>33</v>
      </c>
      <c r="D84" s="8">
        <v>42675</v>
      </c>
      <c r="E84" s="9" t="s">
        <v>14</v>
      </c>
      <c r="F84" s="61"/>
      <c r="G84" s="62"/>
      <c r="H84" s="10"/>
      <c r="I84" s="5" t="s">
        <v>164</v>
      </c>
      <c r="J84" s="12">
        <v>4.3055555555555562E-2</v>
      </c>
      <c r="K84" s="6" t="s">
        <v>17</v>
      </c>
      <c r="L84" s="13" t="s">
        <v>156</v>
      </c>
      <c r="M84" s="14">
        <v>4.2361111111111106E-2</v>
      </c>
      <c r="N84" s="15" t="s">
        <v>88</v>
      </c>
      <c r="O84" s="30"/>
    </row>
    <row r="85" spans="1:15" ht="36.75" thickBot="1" x14ac:dyDescent="0.3">
      <c r="A85" s="71"/>
      <c r="B85" s="71"/>
      <c r="C85" s="71"/>
      <c r="D85" s="71"/>
      <c r="E85" s="71"/>
      <c r="F85" s="71"/>
      <c r="G85" s="71"/>
      <c r="H85" s="71"/>
      <c r="I85" s="71"/>
      <c r="J85" s="71"/>
      <c r="K85" s="72"/>
      <c r="L85" s="13" t="s">
        <v>138</v>
      </c>
      <c r="M85" s="29">
        <v>4.3055555555555562E-2</v>
      </c>
      <c r="N85" s="15" t="s">
        <v>19</v>
      </c>
      <c r="O85" s="16" t="s">
        <v>168</v>
      </c>
    </row>
    <row r="86" spans="1:15" ht="45.75" thickBot="1" x14ac:dyDescent="0.3">
      <c r="A86" s="17"/>
      <c r="B86" s="18" t="s">
        <v>13</v>
      </c>
      <c r="C86" s="19">
        <v>13</v>
      </c>
      <c r="D86" s="20">
        <v>42706</v>
      </c>
      <c r="E86" s="21" t="s">
        <v>14</v>
      </c>
      <c r="F86" s="22"/>
      <c r="G86" s="23" t="s">
        <v>98</v>
      </c>
      <c r="H86" s="22"/>
      <c r="I86" s="18" t="s">
        <v>108</v>
      </c>
      <c r="J86" s="24">
        <v>4.3750000000000004E-2</v>
      </c>
      <c r="K86" s="19" t="s">
        <v>17</v>
      </c>
      <c r="L86" s="25" t="s">
        <v>169</v>
      </c>
      <c r="M86" s="26">
        <v>4.2361111111111106E-2</v>
      </c>
      <c r="N86" s="27" t="s">
        <v>19</v>
      </c>
      <c r="O86" s="28" t="s">
        <v>47</v>
      </c>
    </row>
    <row r="87" spans="1:15" ht="36.75" thickBot="1" x14ac:dyDescent="0.3">
      <c r="A87" s="71"/>
      <c r="B87" s="71"/>
      <c r="C87" s="71"/>
      <c r="D87" s="71"/>
      <c r="E87" s="71"/>
      <c r="F87" s="71"/>
      <c r="G87" s="71"/>
      <c r="H87" s="71"/>
      <c r="I87" s="71"/>
      <c r="J87" s="71"/>
      <c r="K87" s="72"/>
      <c r="L87" s="13" t="s">
        <v>96</v>
      </c>
      <c r="M87" s="14">
        <v>4.3750000000000004E-2</v>
      </c>
      <c r="N87" s="15" t="s">
        <v>170</v>
      </c>
      <c r="O87" s="30"/>
    </row>
    <row r="88" spans="1:15" ht="36.75" thickBot="1" x14ac:dyDescent="0.3">
      <c r="A88" s="4"/>
      <c r="B88" s="5" t="s">
        <v>32</v>
      </c>
      <c r="C88" s="6" t="s">
        <v>33</v>
      </c>
      <c r="D88" s="8">
        <v>42710</v>
      </c>
      <c r="E88" s="9" t="s">
        <v>21</v>
      </c>
      <c r="F88" s="61"/>
      <c r="G88" s="62"/>
      <c r="H88" s="10"/>
      <c r="I88" s="5" t="s">
        <v>148</v>
      </c>
      <c r="J88" s="12">
        <v>4.1666666666666664E-2</v>
      </c>
      <c r="K88" s="6" t="s">
        <v>17</v>
      </c>
      <c r="L88" s="13" t="s">
        <v>115</v>
      </c>
      <c r="M88" s="29">
        <v>4.1666666666666664E-2</v>
      </c>
      <c r="N88" s="15" t="s">
        <v>170</v>
      </c>
      <c r="O88" s="30"/>
    </row>
    <row r="89" spans="1:15" ht="30.75" thickBot="1" x14ac:dyDescent="0.3">
      <c r="A89" s="4"/>
      <c r="B89" s="5" t="s">
        <v>13</v>
      </c>
      <c r="C89" s="6">
        <v>14</v>
      </c>
      <c r="D89" s="8">
        <v>42714</v>
      </c>
      <c r="E89" s="9" t="s">
        <v>21</v>
      </c>
      <c r="F89" s="10"/>
      <c r="G89" s="11" t="s">
        <v>98</v>
      </c>
      <c r="H89" s="10"/>
      <c r="I89" s="5" t="s">
        <v>171</v>
      </c>
      <c r="J89" s="12">
        <v>0.20833333333333334</v>
      </c>
      <c r="K89" s="6" t="s">
        <v>17</v>
      </c>
      <c r="L89" s="13" t="s">
        <v>113</v>
      </c>
      <c r="M89" s="14">
        <v>8.3333333333333329E-2</v>
      </c>
      <c r="N89" s="15" t="s">
        <v>44</v>
      </c>
      <c r="O89" s="30"/>
    </row>
    <row r="90" spans="1:15" ht="30.75" thickBot="1" x14ac:dyDescent="0.3">
      <c r="A90" s="73"/>
      <c r="B90" s="73"/>
      <c r="C90" s="73"/>
      <c r="D90" s="73"/>
      <c r="E90" s="73"/>
      <c r="F90" s="73"/>
      <c r="G90" s="73"/>
      <c r="H90" s="73"/>
      <c r="I90" s="73"/>
      <c r="J90" s="73"/>
      <c r="K90" s="74"/>
      <c r="L90" s="25" t="s">
        <v>118</v>
      </c>
      <c r="M90" s="26">
        <v>0.125</v>
      </c>
      <c r="N90" s="27" t="s">
        <v>44</v>
      </c>
      <c r="O90" s="28" t="s">
        <v>57</v>
      </c>
    </row>
    <row r="91" spans="1:15" ht="45.75" thickBot="1" x14ac:dyDescent="0.3">
      <c r="A91" s="4"/>
      <c r="B91" s="5" t="s">
        <v>13</v>
      </c>
      <c r="C91" s="6">
        <v>16</v>
      </c>
      <c r="D91" s="8">
        <v>42725</v>
      </c>
      <c r="E91" s="9" t="s">
        <v>21</v>
      </c>
      <c r="F91" s="10"/>
      <c r="G91" s="11" t="s">
        <v>26</v>
      </c>
      <c r="H91" s="10"/>
      <c r="I91" s="5" t="s">
        <v>172</v>
      </c>
      <c r="J91" s="12">
        <v>0.125</v>
      </c>
      <c r="K91" s="6" t="s">
        <v>17</v>
      </c>
      <c r="L91" s="13" t="s">
        <v>173</v>
      </c>
      <c r="M91" s="14">
        <v>0.125</v>
      </c>
      <c r="N91" s="15" t="s">
        <v>88</v>
      </c>
      <c r="O91" s="30"/>
    </row>
    <row r="92" spans="1:15" ht="45.75" thickBot="1" x14ac:dyDescent="0.3">
      <c r="A92" s="17"/>
      <c r="B92" s="18" t="s">
        <v>13</v>
      </c>
      <c r="C92" s="19">
        <v>17</v>
      </c>
      <c r="D92" s="20">
        <v>42755</v>
      </c>
      <c r="E92" s="21" t="s">
        <v>14</v>
      </c>
      <c r="F92" s="22"/>
      <c r="G92" s="23" t="s">
        <v>26</v>
      </c>
      <c r="H92" s="22"/>
      <c r="I92" s="18" t="s">
        <v>174</v>
      </c>
      <c r="J92" s="24">
        <v>4.3055555555555562E-2</v>
      </c>
      <c r="K92" s="19" t="s">
        <v>17</v>
      </c>
      <c r="L92" s="25" t="s">
        <v>175</v>
      </c>
      <c r="M92" s="26">
        <v>4.2361111111111106E-2</v>
      </c>
      <c r="N92" s="27" t="s">
        <v>44</v>
      </c>
      <c r="O92" s="28" t="s">
        <v>97</v>
      </c>
    </row>
    <row r="93" spans="1:15" ht="30.75" thickBot="1" x14ac:dyDescent="0.3">
      <c r="A93" s="71"/>
      <c r="B93" s="71"/>
      <c r="C93" s="71"/>
      <c r="D93" s="71"/>
      <c r="E93" s="71"/>
      <c r="F93" s="71"/>
      <c r="G93" s="71"/>
      <c r="H93" s="71"/>
      <c r="I93" s="71"/>
      <c r="J93" s="71"/>
      <c r="K93" s="72"/>
      <c r="L93" s="13" t="s">
        <v>69</v>
      </c>
      <c r="M93" s="29">
        <v>4.3055555555555562E-2</v>
      </c>
      <c r="N93" s="15" t="s">
        <v>44</v>
      </c>
      <c r="O93" s="16" t="s">
        <v>61</v>
      </c>
    </row>
    <row r="94" spans="1:15" ht="45.75" thickBot="1" x14ac:dyDescent="0.3">
      <c r="A94" s="4"/>
      <c r="B94" s="5" t="s">
        <v>13</v>
      </c>
      <c r="C94" s="6">
        <v>19</v>
      </c>
      <c r="D94" s="8">
        <v>42770</v>
      </c>
      <c r="E94" s="9" t="s">
        <v>21</v>
      </c>
      <c r="F94" s="10"/>
      <c r="G94" s="11" t="s">
        <v>26</v>
      </c>
      <c r="H94" s="10"/>
      <c r="I94" s="5" t="s">
        <v>176</v>
      </c>
      <c r="J94" s="12">
        <v>4.2361111111111106E-2</v>
      </c>
      <c r="K94" s="6" t="s">
        <v>17</v>
      </c>
      <c r="L94" s="13" t="s">
        <v>145</v>
      </c>
      <c r="M94" s="14">
        <v>4.1666666666666664E-2</v>
      </c>
      <c r="N94" s="15" t="s">
        <v>44</v>
      </c>
      <c r="O94" s="16" t="s">
        <v>111</v>
      </c>
    </row>
    <row r="95" spans="1:15" ht="30.75" thickBot="1" x14ac:dyDescent="0.3">
      <c r="A95" s="4"/>
      <c r="B95" s="5" t="s">
        <v>32</v>
      </c>
      <c r="C95" s="6" t="s">
        <v>65</v>
      </c>
      <c r="D95" s="8">
        <v>42781</v>
      </c>
      <c r="E95" s="9" t="s">
        <v>21</v>
      </c>
      <c r="F95" s="61"/>
      <c r="G95" s="62"/>
      <c r="H95" s="10"/>
      <c r="I95" s="5" t="s">
        <v>120</v>
      </c>
      <c r="J95" s="12">
        <v>0.20902777777777778</v>
      </c>
      <c r="K95" s="6" t="s">
        <v>17</v>
      </c>
      <c r="L95" s="13" t="s">
        <v>94</v>
      </c>
      <c r="M95" s="29">
        <v>8.4027777777777771E-2</v>
      </c>
      <c r="N95" s="15" t="s">
        <v>36</v>
      </c>
      <c r="O95" s="16" t="s">
        <v>25</v>
      </c>
    </row>
    <row r="96" spans="1:15" ht="30.75" thickBot="1" x14ac:dyDescent="0.3">
      <c r="A96" s="4"/>
      <c r="B96" s="5" t="s">
        <v>13</v>
      </c>
      <c r="C96" s="6">
        <v>21</v>
      </c>
      <c r="D96" s="8">
        <v>42784</v>
      </c>
      <c r="E96" s="9" t="s">
        <v>14</v>
      </c>
      <c r="F96" s="10"/>
      <c r="G96" s="11" t="s">
        <v>26</v>
      </c>
      <c r="H96" s="10"/>
      <c r="I96" s="5" t="s">
        <v>177</v>
      </c>
      <c r="J96" s="12">
        <v>4.2361111111111106E-2</v>
      </c>
      <c r="K96" s="6" t="s">
        <v>17</v>
      </c>
      <c r="L96" s="13" t="s">
        <v>178</v>
      </c>
      <c r="M96" s="14">
        <v>4.2361111111111106E-2</v>
      </c>
      <c r="N96" s="15" t="s">
        <v>101</v>
      </c>
      <c r="O96" s="30"/>
    </row>
    <row r="97" spans="1:15" ht="30.75" thickBot="1" x14ac:dyDescent="0.3">
      <c r="A97" s="4"/>
      <c r="B97" s="5" t="s">
        <v>13</v>
      </c>
      <c r="C97" s="6">
        <v>22</v>
      </c>
      <c r="D97" s="8">
        <v>42791</v>
      </c>
      <c r="E97" s="9" t="s">
        <v>21</v>
      </c>
      <c r="F97" s="10"/>
      <c r="G97" s="11" t="s">
        <v>26</v>
      </c>
      <c r="H97" s="10"/>
      <c r="I97" s="5" t="s">
        <v>179</v>
      </c>
      <c r="J97" s="12">
        <v>0.33333333333333331</v>
      </c>
      <c r="K97" s="6" t="s">
        <v>17</v>
      </c>
      <c r="L97" s="13" t="s">
        <v>59</v>
      </c>
      <c r="M97" s="14">
        <v>8.3333333333333329E-2</v>
      </c>
      <c r="N97" s="15" t="s">
        <v>88</v>
      </c>
      <c r="O97" s="30"/>
    </row>
    <row r="98" spans="1:15" ht="36.75" thickBot="1" x14ac:dyDescent="0.3">
      <c r="A98" s="80"/>
      <c r="B98" s="80"/>
      <c r="C98" s="80"/>
      <c r="D98" s="80"/>
      <c r="E98" s="80"/>
      <c r="F98" s="80"/>
      <c r="G98" s="80"/>
      <c r="H98" s="80"/>
      <c r="I98" s="80"/>
      <c r="J98" s="80"/>
      <c r="K98" s="81"/>
      <c r="L98" s="25" t="s">
        <v>180</v>
      </c>
      <c r="M98" s="26">
        <v>0.125</v>
      </c>
      <c r="N98" s="27" t="s">
        <v>19</v>
      </c>
      <c r="O98" s="28" t="s">
        <v>97</v>
      </c>
    </row>
    <row r="99" spans="1:15" ht="36.75" thickBot="1" x14ac:dyDescent="0.3">
      <c r="A99" s="69"/>
      <c r="B99" s="69"/>
      <c r="C99" s="69"/>
      <c r="D99" s="69"/>
      <c r="E99" s="69"/>
      <c r="F99" s="69"/>
      <c r="G99" s="69"/>
      <c r="H99" s="69"/>
      <c r="I99" s="69"/>
      <c r="J99" s="69"/>
      <c r="K99" s="70"/>
      <c r="L99" s="13" t="s">
        <v>147</v>
      </c>
      <c r="M99" s="14">
        <v>0.16666666666666666</v>
      </c>
      <c r="N99" s="15" t="s">
        <v>19</v>
      </c>
      <c r="O99" s="16" t="s">
        <v>47</v>
      </c>
    </row>
    <row r="100" spans="1:15" ht="45.75" thickBot="1" x14ac:dyDescent="0.3">
      <c r="A100" s="4"/>
      <c r="B100" s="5" t="s">
        <v>38</v>
      </c>
      <c r="C100" s="6" t="s">
        <v>76</v>
      </c>
      <c r="D100" s="8">
        <v>42795</v>
      </c>
      <c r="E100" s="9" t="s">
        <v>21</v>
      </c>
      <c r="F100" s="61"/>
      <c r="G100" s="62"/>
      <c r="H100" s="10"/>
      <c r="I100" s="5" t="s">
        <v>181</v>
      </c>
      <c r="J100" s="12">
        <v>0.125</v>
      </c>
      <c r="K100" s="6" t="s">
        <v>17</v>
      </c>
      <c r="L100" s="13" t="s">
        <v>155</v>
      </c>
      <c r="M100" s="29">
        <v>4.1666666666666664E-2</v>
      </c>
      <c r="N100" s="15" t="s">
        <v>44</v>
      </c>
      <c r="O100" s="16" t="s">
        <v>61</v>
      </c>
    </row>
    <row r="101" spans="1:15" ht="36.75" thickBot="1" x14ac:dyDescent="0.3">
      <c r="A101" s="71"/>
      <c r="B101" s="71"/>
      <c r="C101" s="71"/>
      <c r="D101" s="71"/>
      <c r="E101" s="71"/>
      <c r="F101" s="71"/>
      <c r="G101" s="71"/>
      <c r="H101" s="71"/>
      <c r="I101" s="71"/>
      <c r="J101" s="71"/>
      <c r="K101" s="72"/>
      <c r="L101" s="13" t="s">
        <v>83</v>
      </c>
      <c r="M101" s="14">
        <v>0.125</v>
      </c>
      <c r="N101" s="15" t="s">
        <v>19</v>
      </c>
      <c r="O101" s="16" t="s">
        <v>61</v>
      </c>
    </row>
    <row r="102" spans="1:15" ht="30.75" thickBot="1" x14ac:dyDescent="0.3">
      <c r="A102" s="17"/>
      <c r="B102" s="18" t="s">
        <v>32</v>
      </c>
      <c r="C102" s="19" t="s">
        <v>65</v>
      </c>
      <c r="D102" s="20">
        <v>42801</v>
      </c>
      <c r="E102" s="21" t="s">
        <v>14</v>
      </c>
      <c r="F102" s="63"/>
      <c r="G102" s="64"/>
      <c r="H102" s="22"/>
      <c r="I102" s="18" t="s">
        <v>120</v>
      </c>
      <c r="J102" s="24">
        <v>4.5138888888888888E-2</v>
      </c>
      <c r="K102" s="19" t="s">
        <v>17</v>
      </c>
      <c r="L102" s="25" t="s">
        <v>105</v>
      </c>
      <c r="M102" s="26">
        <v>4.2361111111111106E-2</v>
      </c>
      <c r="N102" s="27" t="s">
        <v>88</v>
      </c>
      <c r="O102" s="31"/>
    </row>
    <row r="103" spans="1:15" ht="45.75" thickBot="1" x14ac:dyDescent="0.3">
      <c r="A103" s="4"/>
      <c r="B103" s="5" t="s">
        <v>13</v>
      </c>
      <c r="C103" s="6">
        <v>24</v>
      </c>
      <c r="D103" s="8">
        <v>42805</v>
      </c>
      <c r="E103" s="9" t="s">
        <v>21</v>
      </c>
      <c r="F103" s="10"/>
      <c r="G103" s="11" t="s">
        <v>26</v>
      </c>
      <c r="H103" s="10"/>
      <c r="I103" s="5" t="s">
        <v>182</v>
      </c>
      <c r="J103" s="12">
        <v>0.125</v>
      </c>
      <c r="K103" s="6" t="s">
        <v>17</v>
      </c>
      <c r="L103" s="13" t="s">
        <v>30</v>
      </c>
      <c r="M103" s="29">
        <v>4.1666666666666664E-2</v>
      </c>
      <c r="N103" s="15" t="s">
        <v>19</v>
      </c>
      <c r="O103" s="16" t="s">
        <v>57</v>
      </c>
    </row>
    <row r="104" spans="1:15" ht="36.75" thickBot="1" x14ac:dyDescent="0.3">
      <c r="A104" s="71"/>
      <c r="B104" s="71"/>
      <c r="C104" s="71"/>
      <c r="D104" s="71"/>
      <c r="E104" s="71"/>
      <c r="F104" s="71"/>
      <c r="G104" s="71"/>
      <c r="H104" s="71"/>
      <c r="I104" s="71"/>
      <c r="J104" s="71"/>
      <c r="K104" s="72"/>
      <c r="L104" s="13" t="s">
        <v>105</v>
      </c>
      <c r="M104" s="14">
        <v>0.125</v>
      </c>
      <c r="N104" s="15" t="s">
        <v>19</v>
      </c>
      <c r="O104" s="16" t="s">
        <v>47</v>
      </c>
    </row>
    <row r="105" spans="1:15" ht="45.75" thickBot="1" x14ac:dyDescent="0.3">
      <c r="A105" s="4"/>
      <c r="B105" s="5" t="s">
        <v>13</v>
      </c>
      <c r="C105" s="6">
        <v>26</v>
      </c>
      <c r="D105" s="8">
        <v>42826</v>
      </c>
      <c r="E105" s="9" t="s">
        <v>21</v>
      </c>
      <c r="F105" s="10"/>
      <c r="G105" s="11" t="s">
        <v>26</v>
      </c>
      <c r="H105" s="10"/>
      <c r="I105" s="5" t="s">
        <v>133</v>
      </c>
      <c r="J105" s="12">
        <v>0.25</v>
      </c>
      <c r="K105" s="6" t="s">
        <v>17</v>
      </c>
      <c r="L105" s="13" t="s">
        <v>183</v>
      </c>
      <c r="M105" s="29">
        <v>4.1666666666666664E-2</v>
      </c>
      <c r="N105" s="15" t="s">
        <v>44</v>
      </c>
      <c r="O105" s="16" t="s">
        <v>114</v>
      </c>
    </row>
    <row r="106" spans="1:15" ht="36.75" thickBot="1" x14ac:dyDescent="0.3">
      <c r="A106" s="80"/>
      <c r="B106" s="80"/>
      <c r="C106" s="80"/>
      <c r="D106" s="80"/>
      <c r="E106" s="80"/>
      <c r="F106" s="80"/>
      <c r="G106" s="80"/>
      <c r="H106" s="80"/>
      <c r="I106" s="80"/>
      <c r="J106" s="80"/>
      <c r="K106" s="81"/>
      <c r="L106" s="25" t="s">
        <v>105</v>
      </c>
      <c r="M106" s="26">
        <v>0.125</v>
      </c>
      <c r="N106" s="27" t="s">
        <v>19</v>
      </c>
      <c r="O106" s="28" t="s">
        <v>61</v>
      </c>
    </row>
    <row r="107" spans="1:15" ht="30.75" thickBot="1" x14ac:dyDescent="0.3">
      <c r="A107" s="69"/>
      <c r="B107" s="69"/>
      <c r="C107" s="69"/>
      <c r="D107" s="69"/>
      <c r="E107" s="69"/>
      <c r="F107" s="69"/>
      <c r="G107" s="69"/>
      <c r="H107" s="69"/>
      <c r="I107" s="69"/>
      <c r="J107" s="69"/>
      <c r="K107" s="70"/>
      <c r="L107" s="13" t="s">
        <v>184</v>
      </c>
      <c r="M107" s="14">
        <v>0.20833333333333334</v>
      </c>
      <c r="N107" s="15" t="s">
        <v>36</v>
      </c>
      <c r="O107" s="16" t="s">
        <v>57</v>
      </c>
    </row>
    <row r="108" spans="1:15" ht="45.75" thickBot="1" x14ac:dyDescent="0.3">
      <c r="A108" s="4"/>
      <c r="B108" s="5" t="s">
        <v>13</v>
      </c>
      <c r="C108" s="6">
        <v>28</v>
      </c>
      <c r="D108" s="8">
        <v>42833</v>
      </c>
      <c r="E108" s="9" t="s">
        <v>21</v>
      </c>
      <c r="F108" s="10"/>
      <c r="G108" s="11" t="s">
        <v>26</v>
      </c>
      <c r="H108" s="10"/>
      <c r="I108" s="5" t="s">
        <v>185</v>
      </c>
      <c r="J108" s="12">
        <v>0.1673611111111111</v>
      </c>
      <c r="K108" s="6" t="s">
        <v>17</v>
      </c>
      <c r="L108" s="13" t="s">
        <v>18</v>
      </c>
      <c r="M108" s="29">
        <v>8.3333333333333329E-2</v>
      </c>
      <c r="N108" s="15" t="s">
        <v>170</v>
      </c>
      <c r="O108" s="30"/>
    </row>
    <row r="109" spans="1:15" ht="15.75" thickBot="1" x14ac:dyDescent="0.3">
      <c r="A109" s="71"/>
      <c r="B109" s="71"/>
      <c r="C109" s="71"/>
      <c r="D109" s="71"/>
      <c r="E109" s="71"/>
      <c r="F109" s="71"/>
      <c r="G109" s="71"/>
      <c r="H109" s="71"/>
      <c r="I109" s="71"/>
      <c r="J109" s="71"/>
      <c r="K109" s="72"/>
      <c r="L109" s="13" t="s">
        <v>52</v>
      </c>
      <c r="M109" s="14">
        <v>0.1673611111111111</v>
      </c>
      <c r="N109" s="15" t="s">
        <v>88</v>
      </c>
      <c r="O109" s="30"/>
    </row>
    <row r="110" spans="1:15" ht="30.75" thickBot="1" x14ac:dyDescent="0.3">
      <c r="A110" s="17"/>
      <c r="B110" s="18" t="s">
        <v>32</v>
      </c>
      <c r="C110" s="19" t="s">
        <v>76</v>
      </c>
      <c r="D110" s="20">
        <v>42843</v>
      </c>
      <c r="E110" s="21" t="s">
        <v>14</v>
      </c>
      <c r="F110" s="63"/>
      <c r="G110" s="64"/>
      <c r="H110" s="22"/>
      <c r="I110" s="18" t="s">
        <v>186</v>
      </c>
      <c r="J110" s="19" t="s">
        <v>142</v>
      </c>
      <c r="K110" s="19" t="s">
        <v>17</v>
      </c>
      <c r="L110" s="25" t="s">
        <v>94</v>
      </c>
      <c r="M110" s="26">
        <v>6.9444444444444447E-4</v>
      </c>
      <c r="N110" s="27" t="s">
        <v>88</v>
      </c>
      <c r="O110" s="31"/>
    </row>
    <row r="111" spans="1:15" ht="36.75" thickBot="1" x14ac:dyDescent="0.3">
      <c r="A111" s="4"/>
      <c r="B111" s="5" t="s">
        <v>13</v>
      </c>
      <c r="C111" s="6">
        <v>31</v>
      </c>
      <c r="D111" s="8">
        <v>42854</v>
      </c>
      <c r="E111" s="9" t="s">
        <v>14</v>
      </c>
      <c r="F111" s="10"/>
      <c r="G111" s="11" t="s">
        <v>26</v>
      </c>
      <c r="H111" s="10"/>
      <c r="I111" s="5" t="s">
        <v>187</v>
      </c>
      <c r="J111" s="12">
        <v>4.1666666666666666E-3</v>
      </c>
      <c r="K111" s="6" t="s">
        <v>17</v>
      </c>
      <c r="L111" s="13" t="s">
        <v>71</v>
      </c>
      <c r="M111" s="14">
        <v>1.3888888888888889E-3</v>
      </c>
      <c r="N111" s="15" t="s">
        <v>19</v>
      </c>
      <c r="O111" s="16" t="s">
        <v>57</v>
      </c>
    </row>
    <row r="112" spans="1:15" ht="30.75" thickBot="1" x14ac:dyDescent="0.3">
      <c r="A112" s="71"/>
      <c r="B112" s="71"/>
      <c r="C112" s="71"/>
      <c r="D112" s="71"/>
      <c r="E112" s="71"/>
      <c r="F112" s="71"/>
      <c r="G112" s="71"/>
      <c r="H112" s="71"/>
      <c r="I112" s="71"/>
      <c r="J112" s="71"/>
      <c r="K112" s="72"/>
      <c r="L112" s="13" t="s">
        <v>49</v>
      </c>
      <c r="M112" s="14">
        <v>2.0833333333333333E-3</v>
      </c>
      <c r="N112" s="15" t="s">
        <v>44</v>
      </c>
      <c r="O112" s="16" t="s">
        <v>109</v>
      </c>
    </row>
    <row r="113" spans="1:16" ht="45.75" thickBot="1" x14ac:dyDescent="0.3">
      <c r="A113" s="4"/>
      <c r="B113" s="5" t="s">
        <v>13</v>
      </c>
      <c r="C113" s="6">
        <v>33</v>
      </c>
      <c r="D113" s="8">
        <v>42868</v>
      </c>
      <c r="E113" s="9" t="s">
        <v>14</v>
      </c>
      <c r="F113" s="10"/>
      <c r="G113" s="11" t="s">
        <v>26</v>
      </c>
      <c r="H113" s="10"/>
      <c r="I113" s="5" t="s">
        <v>172</v>
      </c>
      <c r="J113" s="12">
        <v>0.17013888888888887</v>
      </c>
      <c r="K113" s="6" t="s">
        <v>17</v>
      </c>
      <c r="L113" s="13" t="s">
        <v>183</v>
      </c>
      <c r="M113" s="14">
        <v>4.2361111111111106E-2</v>
      </c>
      <c r="N113" s="15" t="s">
        <v>88</v>
      </c>
      <c r="O113" s="30"/>
    </row>
    <row r="114" spans="1:16" ht="30.75" thickBot="1" x14ac:dyDescent="0.3">
      <c r="A114" s="73"/>
      <c r="B114" s="73"/>
      <c r="C114" s="73"/>
      <c r="D114" s="73"/>
      <c r="E114" s="73"/>
      <c r="F114" s="73"/>
      <c r="G114" s="73"/>
      <c r="H114" s="73"/>
      <c r="I114" s="73"/>
      <c r="J114" s="73"/>
      <c r="K114" s="74"/>
      <c r="L114" s="25" t="s">
        <v>136</v>
      </c>
      <c r="M114" s="26">
        <v>0.16874999999999998</v>
      </c>
      <c r="N114" s="27" t="s">
        <v>36</v>
      </c>
      <c r="O114" s="28" t="s">
        <v>47</v>
      </c>
    </row>
    <row r="115" spans="1:16" ht="15.75" thickBot="1" x14ac:dyDescent="0.3">
      <c r="A115" s="75" t="s">
        <v>188</v>
      </c>
      <c r="B115" s="75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</row>
    <row r="116" spans="1:16" ht="45.75" thickBot="1" x14ac:dyDescent="0.3">
      <c r="A116" s="4"/>
      <c r="B116" s="5" t="s">
        <v>189</v>
      </c>
      <c r="C116" s="6" t="s">
        <v>190</v>
      </c>
      <c r="D116" s="8">
        <v>42952</v>
      </c>
      <c r="E116" s="9" t="s">
        <v>14</v>
      </c>
      <c r="F116" s="61"/>
      <c r="G116" s="62"/>
      <c r="H116" s="10"/>
      <c r="I116" s="5" t="s">
        <v>81</v>
      </c>
      <c r="J116" s="6" t="s">
        <v>191</v>
      </c>
      <c r="K116" s="6" t="s">
        <v>17</v>
      </c>
      <c r="L116" s="13" t="s">
        <v>192</v>
      </c>
      <c r="M116" s="14">
        <v>4.2361111111111106E-2</v>
      </c>
      <c r="N116" s="15" t="s">
        <v>19</v>
      </c>
      <c r="O116" s="16" t="s">
        <v>193</v>
      </c>
    </row>
    <row r="117" spans="1:16" ht="36.75" thickBot="1" x14ac:dyDescent="0.3">
      <c r="A117" s="4"/>
      <c r="B117" s="5" t="s">
        <v>38</v>
      </c>
      <c r="C117" s="6" t="s">
        <v>90</v>
      </c>
      <c r="D117" s="8">
        <v>42959</v>
      </c>
      <c r="E117" s="9" t="s">
        <v>14</v>
      </c>
      <c r="F117" s="61"/>
      <c r="G117" s="62"/>
      <c r="H117" s="10"/>
      <c r="I117" s="5" t="s">
        <v>194</v>
      </c>
      <c r="J117" s="12">
        <v>3.472222222222222E-3</v>
      </c>
      <c r="K117" s="6" t="s">
        <v>17</v>
      </c>
      <c r="L117" s="13" t="s">
        <v>195</v>
      </c>
      <c r="M117" s="29">
        <v>6.9444444444444447E-4</v>
      </c>
      <c r="N117" s="15" t="s">
        <v>170</v>
      </c>
      <c r="O117" s="30"/>
    </row>
    <row r="118" spans="1:16" ht="36.75" thickBot="1" x14ac:dyDescent="0.3">
      <c r="A118" s="73"/>
      <c r="B118" s="73"/>
      <c r="C118" s="73"/>
      <c r="D118" s="73"/>
      <c r="E118" s="73"/>
      <c r="F118" s="73"/>
      <c r="G118" s="73"/>
      <c r="H118" s="73"/>
      <c r="I118" s="73"/>
      <c r="J118" s="73"/>
      <c r="K118" s="74"/>
      <c r="L118" s="25" t="s">
        <v>107</v>
      </c>
      <c r="M118" s="26">
        <v>2.0833333333333333E-3</v>
      </c>
      <c r="N118" s="27" t="s">
        <v>19</v>
      </c>
      <c r="O118" s="28" t="s">
        <v>196</v>
      </c>
    </row>
    <row r="119" spans="1:16" ht="45.75" thickBot="1" x14ac:dyDescent="0.3">
      <c r="A119" s="4"/>
      <c r="B119" s="5" t="s">
        <v>13</v>
      </c>
      <c r="C119" s="6">
        <v>1</v>
      </c>
      <c r="D119" s="8">
        <v>42965</v>
      </c>
      <c r="E119" s="9" t="s">
        <v>21</v>
      </c>
      <c r="F119" s="10"/>
      <c r="G119" s="11" t="s">
        <v>26</v>
      </c>
      <c r="H119" s="10"/>
      <c r="I119" s="5" t="s">
        <v>197</v>
      </c>
      <c r="J119" s="12">
        <v>0.12569444444444444</v>
      </c>
      <c r="K119" s="6" t="s">
        <v>17</v>
      </c>
      <c r="L119" s="13" t="s">
        <v>94</v>
      </c>
      <c r="M119" s="14">
        <v>0.125</v>
      </c>
      <c r="N119" s="15" t="s">
        <v>88</v>
      </c>
      <c r="O119" s="30"/>
    </row>
    <row r="120" spans="1:16" ht="45.75" thickBot="1" x14ac:dyDescent="0.3">
      <c r="A120" s="17"/>
      <c r="B120" s="18" t="s">
        <v>13</v>
      </c>
      <c r="C120" s="19">
        <v>2</v>
      </c>
      <c r="D120" s="20">
        <v>42973</v>
      </c>
      <c r="E120" s="21" t="s">
        <v>14</v>
      </c>
      <c r="F120" s="22"/>
      <c r="G120" s="23" t="s">
        <v>98</v>
      </c>
      <c r="H120" s="22"/>
      <c r="I120" s="18" t="s">
        <v>139</v>
      </c>
      <c r="J120" s="24">
        <v>1.3888888888888889E-3</v>
      </c>
      <c r="K120" s="19" t="s">
        <v>17</v>
      </c>
      <c r="L120" s="25" t="s">
        <v>43</v>
      </c>
      <c r="M120" s="32">
        <v>6.9444444444444447E-4</v>
      </c>
      <c r="N120" s="27" t="s">
        <v>19</v>
      </c>
      <c r="O120" s="28" t="s">
        <v>109</v>
      </c>
    </row>
    <row r="121" spans="1:16" ht="24.75" thickBot="1" x14ac:dyDescent="0.3">
      <c r="A121" s="71"/>
      <c r="B121" s="71"/>
      <c r="C121" s="71"/>
      <c r="D121" s="71"/>
      <c r="E121" s="71"/>
      <c r="F121" s="71"/>
      <c r="G121" s="71"/>
      <c r="H121" s="71"/>
      <c r="I121" s="71"/>
      <c r="J121" s="71"/>
      <c r="K121" s="72"/>
      <c r="L121" s="13" t="s">
        <v>63</v>
      </c>
      <c r="M121" s="14">
        <v>1.3888888888888889E-3</v>
      </c>
      <c r="N121" s="15" t="s">
        <v>44</v>
      </c>
      <c r="O121" s="30"/>
    </row>
    <row r="122" spans="1:16" ht="45.75" thickBot="1" x14ac:dyDescent="0.3">
      <c r="A122" s="4"/>
      <c r="B122" s="5" t="s">
        <v>32</v>
      </c>
      <c r="C122" s="6" t="s">
        <v>33</v>
      </c>
      <c r="D122" s="8">
        <v>42990</v>
      </c>
      <c r="E122" s="9" t="s">
        <v>21</v>
      </c>
      <c r="F122" s="61"/>
      <c r="G122" s="62"/>
      <c r="H122" s="10"/>
      <c r="I122" s="5" t="s">
        <v>198</v>
      </c>
      <c r="J122" s="12">
        <v>0.125</v>
      </c>
      <c r="K122" s="6" t="s">
        <v>17</v>
      </c>
      <c r="L122" s="13" t="s">
        <v>152</v>
      </c>
      <c r="M122" s="29">
        <v>4.1666666666666664E-2</v>
      </c>
      <c r="N122" s="15" t="s">
        <v>88</v>
      </c>
      <c r="O122" s="30"/>
    </row>
    <row r="123" spans="1:16" ht="45.75" thickBot="1" x14ac:dyDescent="0.3">
      <c r="A123" s="4"/>
      <c r="B123" s="5" t="s">
        <v>13</v>
      </c>
      <c r="C123" s="6">
        <v>4</v>
      </c>
      <c r="D123" s="8">
        <v>42994</v>
      </c>
      <c r="E123" s="9" t="s">
        <v>21</v>
      </c>
      <c r="F123" s="10"/>
      <c r="G123" s="11" t="s">
        <v>199</v>
      </c>
      <c r="H123" s="10"/>
      <c r="I123" s="5" t="s">
        <v>200</v>
      </c>
      <c r="J123" s="12">
        <v>0.16666666666666666</v>
      </c>
      <c r="K123" s="6" t="s">
        <v>17</v>
      </c>
      <c r="L123" s="13" t="s">
        <v>201</v>
      </c>
      <c r="M123" s="14">
        <v>0.125</v>
      </c>
      <c r="N123" s="15" t="s">
        <v>44</v>
      </c>
      <c r="O123" s="16" t="s">
        <v>57</v>
      </c>
    </row>
    <row r="124" spans="1:16" ht="30.75" thickBot="1" x14ac:dyDescent="0.3">
      <c r="A124" s="73"/>
      <c r="B124" s="73"/>
      <c r="C124" s="73"/>
      <c r="D124" s="73"/>
      <c r="E124" s="73"/>
      <c r="F124" s="73"/>
      <c r="G124" s="73"/>
      <c r="H124" s="73"/>
      <c r="I124" s="73"/>
      <c r="J124" s="73"/>
      <c r="K124" s="74"/>
      <c r="L124" s="25" t="s">
        <v>100</v>
      </c>
      <c r="M124" s="26">
        <v>0.16666666666666666</v>
      </c>
      <c r="N124" s="27" t="s">
        <v>36</v>
      </c>
      <c r="O124" s="28" t="s">
        <v>193</v>
      </c>
    </row>
    <row r="125" spans="1:16" ht="45.75" thickBot="1" x14ac:dyDescent="0.3">
      <c r="A125" s="4"/>
      <c r="B125" s="5" t="s">
        <v>13</v>
      </c>
      <c r="C125" s="6">
        <v>5</v>
      </c>
      <c r="D125" s="8">
        <v>42997</v>
      </c>
      <c r="E125" s="9" t="s">
        <v>14</v>
      </c>
      <c r="F125" s="10"/>
      <c r="G125" s="11" t="s">
        <v>15</v>
      </c>
      <c r="H125" s="10"/>
      <c r="I125" s="5" t="s">
        <v>202</v>
      </c>
      <c r="J125" s="12">
        <v>2.0833333333333333E-3</v>
      </c>
      <c r="K125" s="6" t="s">
        <v>17</v>
      </c>
      <c r="L125" s="13" t="s">
        <v>35</v>
      </c>
      <c r="M125" s="29">
        <v>6.9444444444444447E-4</v>
      </c>
      <c r="N125" s="15" t="s">
        <v>88</v>
      </c>
      <c r="O125" s="30"/>
    </row>
    <row r="126" spans="1:16" ht="30.75" thickBot="1" x14ac:dyDescent="0.3">
      <c r="A126" s="17"/>
      <c r="B126" s="18" t="s">
        <v>13</v>
      </c>
      <c r="C126" s="19">
        <v>6</v>
      </c>
      <c r="D126" s="20">
        <v>43000</v>
      </c>
      <c r="E126" s="21" t="s">
        <v>21</v>
      </c>
      <c r="F126" s="22"/>
      <c r="G126" s="23" t="s">
        <v>98</v>
      </c>
      <c r="H126" s="22"/>
      <c r="I126" s="18" t="s">
        <v>203</v>
      </c>
      <c r="J126" s="24">
        <v>8.4722222222222213E-2</v>
      </c>
      <c r="K126" s="19" t="s">
        <v>17</v>
      </c>
      <c r="L126" s="25" t="s">
        <v>204</v>
      </c>
      <c r="M126" s="26">
        <v>4.1666666666666664E-2</v>
      </c>
      <c r="N126" s="27" t="s">
        <v>88</v>
      </c>
      <c r="O126" s="31"/>
    </row>
    <row r="127" spans="1:16" ht="30.75" thickBot="1" x14ac:dyDescent="0.3">
      <c r="A127" s="4"/>
      <c r="B127" s="5" t="s">
        <v>13</v>
      </c>
      <c r="C127" s="6">
        <v>7</v>
      </c>
      <c r="D127" s="8">
        <v>43009</v>
      </c>
      <c r="E127" s="9" t="s">
        <v>14</v>
      </c>
      <c r="F127" s="10"/>
      <c r="G127" s="11" t="s">
        <v>15</v>
      </c>
      <c r="H127" s="10"/>
      <c r="I127" s="5" t="s">
        <v>205</v>
      </c>
      <c r="J127" s="12">
        <v>8.4722222222222213E-2</v>
      </c>
      <c r="K127" s="6" t="s">
        <v>17</v>
      </c>
      <c r="L127" s="13" t="s">
        <v>206</v>
      </c>
      <c r="M127" s="14">
        <v>1.3888888888888889E-3</v>
      </c>
      <c r="N127" s="15" t="s">
        <v>44</v>
      </c>
      <c r="O127" s="16" t="s">
        <v>196</v>
      </c>
    </row>
    <row r="128" spans="1:16" ht="45.75" thickBot="1" x14ac:dyDescent="0.3">
      <c r="A128" s="17"/>
      <c r="B128" s="18" t="s">
        <v>13</v>
      </c>
      <c r="C128" s="19">
        <v>8</v>
      </c>
      <c r="D128" s="20">
        <v>43022</v>
      </c>
      <c r="E128" s="21" t="s">
        <v>21</v>
      </c>
      <c r="F128" s="22"/>
      <c r="G128" s="23" t="s">
        <v>98</v>
      </c>
      <c r="H128" s="22"/>
      <c r="I128" s="18" t="s">
        <v>207</v>
      </c>
      <c r="J128" s="24">
        <v>0.20833333333333334</v>
      </c>
      <c r="K128" s="19" t="s">
        <v>17</v>
      </c>
      <c r="L128" s="25" t="s">
        <v>63</v>
      </c>
      <c r="M128" s="26">
        <v>0.16666666666666666</v>
      </c>
      <c r="N128" s="27" t="s">
        <v>19</v>
      </c>
      <c r="O128" s="28" t="s">
        <v>57</v>
      </c>
    </row>
    <row r="129" spans="1:15" ht="45.75" thickBot="1" x14ac:dyDescent="0.3">
      <c r="A129" s="4"/>
      <c r="B129" s="5" t="s">
        <v>13</v>
      </c>
      <c r="C129" s="6">
        <v>10</v>
      </c>
      <c r="D129" s="8">
        <v>43036</v>
      </c>
      <c r="E129" s="9" t="s">
        <v>21</v>
      </c>
      <c r="F129" s="10"/>
      <c r="G129" s="11" t="s">
        <v>98</v>
      </c>
      <c r="H129" s="10"/>
      <c r="I129" s="5" t="s">
        <v>208</v>
      </c>
      <c r="J129" s="12">
        <v>8.3333333333333329E-2</v>
      </c>
      <c r="K129" s="6" t="s">
        <v>17</v>
      </c>
      <c r="L129" s="13" t="s">
        <v>30</v>
      </c>
      <c r="M129" s="14">
        <v>8.3333333333333329E-2</v>
      </c>
      <c r="N129" s="15" t="s">
        <v>19</v>
      </c>
      <c r="O129" s="16" t="s">
        <v>161</v>
      </c>
    </row>
    <row r="130" spans="1:15" ht="45.75" thickBot="1" x14ac:dyDescent="0.3">
      <c r="A130" s="17"/>
      <c r="B130" s="18" t="s">
        <v>13</v>
      </c>
      <c r="C130" s="19">
        <v>11</v>
      </c>
      <c r="D130" s="20">
        <v>43043</v>
      </c>
      <c r="E130" s="21" t="s">
        <v>14</v>
      </c>
      <c r="F130" s="22"/>
      <c r="G130" s="23" t="s">
        <v>26</v>
      </c>
      <c r="H130" s="22"/>
      <c r="I130" s="18" t="s">
        <v>116</v>
      </c>
      <c r="J130" s="24">
        <v>4.3750000000000004E-2</v>
      </c>
      <c r="K130" s="19" t="s">
        <v>17</v>
      </c>
      <c r="L130" s="25" t="s">
        <v>60</v>
      </c>
      <c r="M130" s="32">
        <v>1.3888888888888889E-3</v>
      </c>
      <c r="N130" s="27" t="s">
        <v>19</v>
      </c>
      <c r="O130" s="28" t="s">
        <v>193</v>
      </c>
    </row>
    <row r="131" spans="1:15" ht="45.75" thickBot="1" x14ac:dyDescent="0.3">
      <c r="A131" s="4"/>
      <c r="B131" s="5" t="s">
        <v>13</v>
      </c>
      <c r="C131" s="6">
        <v>12</v>
      </c>
      <c r="D131" s="8">
        <v>43057</v>
      </c>
      <c r="E131" s="9" t="s">
        <v>21</v>
      </c>
      <c r="F131" s="10"/>
      <c r="G131" s="11" t="s">
        <v>26</v>
      </c>
      <c r="H131" s="10"/>
      <c r="I131" s="5" t="s">
        <v>209</v>
      </c>
      <c r="J131" s="12">
        <v>0.125</v>
      </c>
      <c r="K131" s="6" t="s">
        <v>17</v>
      </c>
      <c r="L131" s="13" t="s">
        <v>30</v>
      </c>
      <c r="M131" s="14">
        <v>8.3333333333333329E-2</v>
      </c>
      <c r="N131" s="15" t="s">
        <v>19</v>
      </c>
      <c r="O131" s="16" t="s">
        <v>111</v>
      </c>
    </row>
    <row r="132" spans="1:15" ht="30.75" thickBot="1" x14ac:dyDescent="0.3">
      <c r="A132" s="71"/>
      <c r="B132" s="71"/>
      <c r="C132" s="71"/>
      <c r="D132" s="71"/>
      <c r="E132" s="71"/>
      <c r="F132" s="71"/>
      <c r="G132" s="71"/>
      <c r="H132" s="71"/>
      <c r="I132" s="71"/>
      <c r="J132" s="71"/>
      <c r="K132" s="72"/>
      <c r="L132" s="13" t="s">
        <v>206</v>
      </c>
      <c r="M132" s="14">
        <v>0.125</v>
      </c>
      <c r="N132" s="15" t="s">
        <v>44</v>
      </c>
      <c r="O132" s="16" t="s">
        <v>193</v>
      </c>
    </row>
    <row r="133" spans="1:15" ht="45.75" thickBot="1" x14ac:dyDescent="0.3">
      <c r="A133" s="4"/>
      <c r="B133" s="5" t="s">
        <v>32</v>
      </c>
      <c r="C133" s="6" t="s">
        <v>33</v>
      </c>
      <c r="D133" s="8">
        <v>43061</v>
      </c>
      <c r="E133" s="9" t="s">
        <v>14</v>
      </c>
      <c r="F133" s="61"/>
      <c r="G133" s="62"/>
      <c r="H133" s="10"/>
      <c r="I133" s="5" t="s">
        <v>198</v>
      </c>
      <c r="J133" s="12">
        <v>4.3055555555555562E-2</v>
      </c>
      <c r="K133" s="6" t="s">
        <v>17</v>
      </c>
      <c r="L133" s="13" t="s">
        <v>103</v>
      </c>
      <c r="M133" s="14">
        <v>6.9444444444444447E-4</v>
      </c>
      <c r="N133" s="15" t="s">
        <v>19</v>
      </c>
      <c r="O133" s="16" t="s">
        <v>196</v>
      </c>
    </row>
    <row r="134" spans="1:15" ht="30.75" thickBot="1" x14ac:dyDescent="0.3">
      <c r="A134" s="4"/>
      <c r="B134" s="5" t="s">
        <v>13</v>
      </c>
      <c r="C134" s="6">
        <v>14</v>
      </c>
      <c r="D134" s="8">
        <v>43071</v>
      </c>
      <c r="E134" s="9" t="s">
        <v>21</v>
      </c>
      <c r="F134" s="10"/>
      <c r="G134" s="11" t="s">
        <v>26</v>
      </c>
      <c r="H134" s="10"/>
      <c r="I134" s="5" t="s">
        <v>210</v>
      </c>
      <c r="J134" s="12">
        <v>0.12569444444444444</v>
      </c>
      <c r="K134" s="6" t="s">
        <v>17</v>
      </c>
      <c r="L134" s="13" t="s">
        <v>211</v>
      </c>
      <c r="M134" s="14">
        <v>0.12569444444444444</v>
      </c>
      <c r="N134" s="15" t="s">
        <v>88</v>
      </c>
      <c r="O134" s="30"/>
    </row>
    <row r="135" spans="1:15" ht="30.75" thickBot="1" x14ac:dyDescent="0.3">
      <c r="A135" s="4"/>
      <c r="B135" s="5" t="s">
        <v>32</v>
      </c>
      <c r="C135" s="6" t="s">
        <v>33</v>
      </c>
      <c r="D135" s="8">
        <v>43074</v>
      </c>
      <c r="E135" s="9" t="s">
        <v>21</v>
      </c>
      <c r="F135" s="61"/>
      <c r="G135" s="62"/>
      <c r="H135" s="10"/>
      <c r="I135" s="5" t="s">
        <v>212</v>
      </c>
      <c r="J135" s="12">
        <v>0.12569444444444444</v>
      </c>
      <c r="K135" s="6" t="s">
        <v>17</v>
      </c>
      <c r="L135" s="13" t="s">
        <v>169</v>
      </c>
      <c r="M135" s="14">
        <v>4.1666666666666664E-2</v>
      </c>
      <c r="N135" s="15" t="s">
        <v>44</v>
      </c>
      <c r="O135" s="16" t="s">
        <v>109</v>
      </c>
    </row>
    <row r="136" spans="1:15" ht="30.75" thickBot="1" x14ac:dyDescent="0.3">
      <c r="A136" s="4"/>
      <c r="B136" s="5" t="s">
        <v>13</v>
      </c>
      <c r="C136" s="6">
        <v>16</v>
      </c>
      <c r="D136" s="8">
        <v>43082</v>
      </c>
      <c r="E136" s="9" t="s">
        <v>21</v>
      </c>
      <c r="F136" s="10"/>
      <c r="G136" s="11" t="s">
        <v>26</v>
      </c>
      <c r="H136" s="10"/>
      <c r="I136" s="5" t="s">
        <v>213</v>
      </c>
      <c r="J136" s="12">
        <v>4.1666666666666664E-2</v>
      </c>
      <c r="K136" s="6" t="s">
        <v>17</v>
      </c>
      <c r="L136" s="13" t="s">
        <v>107</v>
      </c>
      <c r="M136" s="29">
        <v>4.1666666666666664E-2</v>
      </c>
      <c r="N136" s="15" t="s">
        <v>44</v>
      </c>
      <c r="O136" s="16" t="s">
        <v>57</v>
      </c>
    </row>
    <row r="137" spans="1:15" ht="45.75" thickBot="1" x14ac:dyDescent="0.3">
      <c r="A137" s="4"/>
      <c r="B137" s="5" t="s">
        <v>13</v>
      </c>
      <c r="C137" s="6">
        <v>19</v>
      </c>
      <c r="D137" s="8">
        <v>43121</v>
      </c>
      <c r="E137" s="9" t="s">
        <v>21</v>
      </c>
      <c r="F137" s="10"/>
      <c r="G137" s="11" t="s">
        <v>26</v>
      </c>
      <c r="H137" s="10"/>
      <c r="I137" s="5" t="s">
        <v>214</v>
      </c>
      <c r="J137" s="12">
        <v>0.16805555555555554</v>
      </c>
      <c r="K137" s="6" t="s">
        <v>17</v>
      </c>
      <c r="L137" s="13" t="s">
        <v>110</v>
      </c>
      <c r="M137" s="14">
        <v>8.4027777777777771E-2</v>
      </c>
      <c r="N137" s="15" t="s">
        <v>36</v>
      </c>
      <c r="O137" s="16" t="s">
        <v>215</v>
      </c>
    </row>
    <row r="138" spans="1:15" ht="30.75" thickBot="1" x14ac:dyDescent="0.3">
      <c r="A138" s="73"/>
      <c r="B138" s="73"/>
      <c r="C138" s="73"/>
      <c r="D138" s="73"/>
      <c r="E138" s="73"/>
      <c r="F138" s="73"/>
      <c r="G138" s="73"/>
      <c r="H138" s="73"/>
      <c r="I138" s="73"/>
      <c r="J138" s="73"/>
      <c r="K138" s="74"/>
      <c r="L138" s="25" t="s">
        <v>68</v>
      </c>
      <c r="M138" s="32">
        <v>0.12638888888888888</v>
      </c>
      <c r="N138" s="27" t="s">
        <v>36</v>
      </c>
      <c r="O138" s="28" t="s">
        <v>57</v>
      </c>
    </row>
    <row r="139" spans="1:15" ht="30.75" thickBot="1" x14ac:dyDescent="0.3">
      <c r="A139" s="4"/>
      <c r="B139" s="5" t="s">
        <v>13</v>
      </c>
      <c r="C139" s="6">
        <v>20</v>
      </c>
      <c r="D139" s="8">
        <v>43127</v>
      </c>
      <c r="E139" s="9" t="s">
        <v>21</v>
      </c>
      <c r="F139" s="10"/>
      <c r="G139" s="11" t="s">
        <v>26</v>
      </c>
      <c r="H139" s="10"/>
      <c r="I139" s="5" t="s">
        <v>216</v>
      </c>
      <c r="J139" s="12">
        <v>0.20972222222222223</v>
      </c>
      <c r="K139" s="6" t="s">
        <v>17</v>
      </c>
      <c r="L139" s="13" t="s">
        <v>195</v>
      </c>
      <c r="M139" s="14">
        <v>4.3055555555555562E-2</v>
      </c>
      <c r="N139" s="15" t="s">
        <v>44</v>
      </c>
      <c r="O139" s="16" t="s">
        <v>193</v>
      </c>
    </row>
    <row r="140" spans="1:15" ht="45.75" thickBot="1" x14ac:dyDescent="0.3">
      <c r="A140" s="17"/>
      <c r="B140" s="18" t="s">
        <v>38</v>
      </c>
      <c r="C140" s="19" t="s">
        <v>76</v>
      </c>
      <c r="D140" s="20">
        <v>43137</v>
      </c>
      <c r="E140" s="21" t="s">
        <v>14</v>
      </c>
      <c r="F140" s="63"/>
      <c r="G140" s="64"/>
      <c r="H140" s="22"/>
      <c r="I140" s="18" t="s">
        <v>217</v>
      </c>
      <c r="J140" s="24">
        <v>4.1666666666666666E-3</v>
      </c>
      <c r="K140" s="19" t="s">
        <v>17</v>
      </c>
      <c r="L140" s="25" t="s">
        <v>35</v>
      </c>
      <c r="M140" s="26">
        <v>1.3888888888888889E-3</v>
      </c>
      <c r="N140" s="27" t="s">
        <v>19</v>
      </c>
      <c r="O140" s="28" t="s">
        <v>109</v>
      </c>
    </row>
    <row r="141" spans="1:15" ht="45.75" thickBot="1" x14ac:dyDescent="0.3">
      <c r="A141" s="4"/>
      <c r="B141" s="5" t="s">
        <v>13</v>
      </c>
      <c r="C141" s="6">
        <v>22</v>
      </c>
      <c r="D141" s="8">
        <v>43141</v>
      </c>
      <c r="E141" s="9" t="s">
        <v>21</v>
      </c>
      <c r="F141" s="10"/>
      <c r="G141" s="11" t="s">
        <v>26</v>
      </c>
      <c r="H141" s="10"/>
      <c r="I141" s="5" t="s">
        <v>218</v>
      </c>
      <c r="J141" s="12">
        <v>8.4027777777777771E-2</v>
      </c>
      <c r="K141" s="6" t="s">
        <v>17</v>
      </c>
      <c r="L141" s="13" t="s">
        <v>28</v>
      </c>
      <c r="M141" s="14">
        <v>4.1666666666666664E-2</v>
      </c>
      <c r="N141" s="15" t="s">
        <v>19</v>
      </c>
      <c r="O141" s="16" t="s">
        <v>57</v>
      </c>
    </row>
    <row r="142" spans="1:15" ht="30.75" thickBot="1" x14ac:dyDescent="0.3">
      <c r="A142" s="17"/>
      <c r="B142" s="18" t="s">
        <v>13</v>
      </c>
      <c r="C142" s="19">
        <v>23</v>
      </c>
      <c r="D142" s="20">
        <v>43148</v>
      </c>
      <c r="E142" s="21" t="s">
        <v>14</v>
      </c>
      <c r="F142" s="22"/>
      <c r="G142" s="23" t="s">
        <v>26</v>
      </c>
      <c r="H142" s="22"/>
      <c r="I142" s="18" t="s">
        <v>203</v>
      </c>
      <c r="J142" s="24">
        <v>4.3055555555555562E-2</v>
      </c>
      <c r="K142" s="19" t="s">
        <v>17</v>
      </c>
      <c r="L142" s="25" t="s">
        <v>69</v>
      </c>
      <c r="M142" s="32">
        <v>4.3055555555555562E-2</v>
      </c>
      <c r="N142" s="27" t="s">
        <v>88</v>
      </c>
      <c r="O142" s="31"/>
    </row>
    <row r="143" spans="1:15" ht="45.75" thickBot="1" x14ac:dyDescent="0.3">
      <c r="A143" s="4"/>
      <c r="B143" s="5" t="s">
        <v>32</v>
      </c>
      <c r="C143" s="6" t="s">
        <v>65</v>
      </c>
      <c r="D143" s="8">
        <v>43151</v>
      </c>
      <c r="E143" s="9" t="s">
        <v>21</v>
      </c>
      <c r="F143" s="61"/>
      <c r="G143" s="62"/>
      <c r="H143" s="10"/>
      <c r="I143" s="5" t="s">
        <v>219</v>
      </c>
      <c r="J143" s="12">
        <v>0.20833333333333334</v>
      </c>
      <c r="K143" s="6" t="s">
        <v>17</v>
      </c>
      <c r="L143" s="13" t="s">
        <v>184</v>
      </c>
      <c r="M143" s="14">
        <v>0.16666666666666666</v>
      </c>
      <c r="N143" s="15" t="s">
        <v>44</v>
      </c>
      <c r="O143" s="16" t="s">
        <v>220</v>
      </c>
    </row>
    <row r="144" spans="1:15" ht="30.75" thickBot="1" x14ac:dyDescent="0.3">
      <c r="A144" s="71"/>
      <c r="B144" s="71"/>
      <c r="C144" s="71"/>
      <c r="D144" s="71"/>
      <c r="E144" s="71"/>
      <c r="F144" s="71"/>
      <c r="G144" s="71"/>
      <c r="H144" s="71"/>
      <c r="I144" s="71"/>
      <c r="J144" s="71"/>
      <c r="K144" s="72"/>
      <c r="L144" s="13" t="s">
        <v>221</v>
      </c>
      <c r="M144" s="14">
        <v>0.20833333333333334</v>
      </c>
      <c r="N144" s="15" t="s">
        <v>44</v>
      </c>
      <c r="O144" s="16" t="s">
        <v>57</v>
      </c>
    </row>
    <row r="145" spans="1:16" ht="30.75" thickBot="1" x14ac:dyDescent="0.3">
      <c r="A145" s="4"/>
      <c r="B145" s="5" t="s">
        <v>13</v>
      </c>
      <c r="C145" s="6">
        <v>26</v>
      </c>
      <c r="D145" s="8">
        <v>43169</v>
      </c>
      <c r="E145" s="9" t="s">
        <v>21</v>
      </c>
      <c r="F145" s="10"/>
      <c r="G145" s="11" t="s">
        <v>26</v>
      </c>
      <c r="H145" s="10"/>
      <c r="I145" s="5" t="s">
        <v>222</v>
      </c>
      <c r="J145" s="12">
        <v>0.25</v>
      </c>
      <c r="K145" s="6" t="s">
        <v>17</v>
      </c>
      <c r="L145" s="13" t="s">
        <v>152</v>
      </c>
      <c r="M145" s="14">
        <v>8.3333333333333329E-2</v>
      </c>
      <c r="N145" s="15" t="s">
        <v>36</v>
      </c>
      <c r="O145" s="16" t="s">
        <v>193</v>
      </c>
    </row>
    <row r="146" spans="1:16" ht="36.75" thickBot="1" x14ac:dyDescent="0.3">
      <c r="A146" s="80"/>
      <c r="B146" s="80"/>
      <c r="C146" s="80"/>
      <c r="D146" s="80"/>
      <c r="E146" s="80"/>
      <c r="F146" s="80"/>
      <c r="G146" s="80"/>
      <c r="H146" s="80"/>
      <c r="I146" s="80"/>
      <c r="J146" s="80"/>
      <c r="K146" s="81"/>
      <c r="L146" s="25" t="s">
        <v>166</v>
      </c>
      <c r="M146" s="26">
        <v>0.125</v>
      </c>
      <c r="N146" s="27" t="s">
        <v>19</v>
      </c>
      <c r="O146" s="28" t="s">
        <v>168</v>
      </c>
    </row>
    <row r="147" spans="1:16" ht="15.75" thickBot="1" x14ac:dyDescent="0.3">
      <c r="A147" s="69"/>
      <c r="B147" s="69"/>
      <c r="C147" s="69"/>
      <c r="D147" s="69"/>
      <c r="E147" s="69"/>
      <c r="F147" s="69"/>
      <c r="G147" s="69"/>
      <c r="H147" s="69"/>
      <c r="I147" s="69"/>
      <c r="J147" s="69"/>
      <c r="K147" s="70"/>
      <c r="L147" s="13" t="s">
        <v>96</v>
      </c>
      <c r="M147" s="14">
        <v>0.25</v>
      </c>
      <c r="N147" s="15" t="s">
        <v>88</v>
      </c>
      <c r="O147" s="30"/>
    </row>
    <row r="148" spans="1:16" ht="45.75" thickBot="1" x14ac:dyDescent="0.3">
      <c r="A148" s="4"/>
      <c r="B148" s="5" t="s">
        <v>13</v>
      </c>
      <c r="C148" s="6">
        <v>28</v>
      </c>
      <c r="D148" s="8">
        <v>43190</v>
      </c>
      <c r="E148" s="9" t="s">
        <v>21</v>
      </c>
      <c r="F148" s="10"/>
      <c r="G148" s="11" t="s">
        <v>26</v>
      </c>
      <c r="H148" s="10"/>
      <c r="I148" s="5" t="s">
        <v>223</v>
      </c>
      <c r="J148" s="12">
        <v>0.25</v>
      </c>
      <c r="K148" s="6" t="s">
        <v>17</v>
      </c>
      <c r="L148" s="13" t="s">
        <v>224</v>
      </c>
      <c r="M148" s="29">
        <v>4.1666666666666664E-2</v>
      </c>
      <c r="N148" s="15" t="s">
        <v>19</v>
      </c>
      <c r="O148" s="16" t="s">
        <v>57</v>
      </c>
    </row>
    <row r="149" spans="1:16" ht="36.75" thickBot="1" x14ac:dyDescent="0.3">
      <c r="A149" s="67"/>
      <c r="B149" s="67"/>
      <c r="C149" s="67"/>
      <c r="D149" s="67"/>
      <c r="E149" s="67"/>
      <c r="F149" s="67"/>
      <c r="G149" s="67"/>
      <c r="H149" s="67"/>
      <c r="I149" s="67"/>
      <c r="J149" s="67"/>
      <c r="K149" s="68"/>
      <c r="L149" s="13" t="s">
        <v>173</v>
      </c>
      <c r="M149" s="14">
        <v>0.16666666666666666</v>
      </c>
      <c r="N149" s="15" t="s">
        <v>19</v>
      </c>
      <c r="O149" s="16" t="s">
        <v>61</v>
      </c>
    </row>
    <row r="150" spans="1:16" ht="36.75" thickBot="1" x14ac:dyDescent="0.3">
      <c r="A150" s="69"/>
      <c r="B150" s="69"/>
      <c r="C150" s="69"/>
      <c r="D150" s="69"/>
      <c r="E150" s="69"/>
      <c r="F150" s="69"/>
      <c r="G150" s="69"/>
      <c r="H150" s="69"/>
      <c r="I150" s="69"/>
      <c r="J150" s="69"/>
      <c r="K150" s="70"/>
      <c r="L150" s="13" t="s">
        <v>211</v>
      </c>
      <c r="M150" s="14">
        <v>0.25</v>
      </c>
      <c r="N150" s="15" t="s">
        <v>19</v>
      </c>
      <c r="O150" s="16" t="s">
        <v>193</v>
      </c>
    </row>
    <row r="151" spans="1:16" ht="36.75" thickBot="1" x14ac:dyDescent="0.3">
      <c r="A151" s="4"/>
      <c r="B151" s="5" t="s">
        <v>13</v>
      </c>
      <c r="C151" s="6">
        <v>30</v>
      </c>
      <c r="D151" s="8">
        <v>43204</v>
      </c>
      <c r="E151" s="9" t="s">
        <v>21</v>
      </c>
      <c r="F151" s="10"/>
      <c r="G151" s="11" t="s">
        <v>26</v>
      </c>
      <c r="H151" s="10"/>
      <c r="I151" s="5" t="s">
        <v>225</v>
      </c>
      <c r="J151" s="12">
        <v>0.20902777777777778</v>
      </c>
      <c r="K151" s="6" t="s">
        <v>17</v>
      </c>
      <c r="L151" s="13" t="s">
        <v>226</v>
      </c>
      <c r="M151" s="14">
        <v>0.20902777777777778</v>
      </c>
      <c r="N151" s="15" t="s">
        <v>19</v>
      </c>
      <c r="O151" s="30"/>
    </row>
    <row r="152" spans="1:16" ht="45.75" thickBot="1" x14ac:dyDescent="0.3">
      <c r="A152" s="4"/>
      <c r="B152" s="5" t="s">
        <v>38</v>
      </c>
      <c r="C152" s="6" t="s">
        <v>80</v>
      </c>
      <c r="D152" s="8">
        <v>43207</v>
      </c>
      <c r="E152" s="9" t="s">
        <v>14</v>
      </c>
      <c r="F152" s="61"/>
      <c r="G152" s="62"/>
      <c r="H152" s="10"/>
      <c r="I152" s="5" t="s">
        <v>227</v>
      </c>
      <c r="J152" s="12">
        <v>8.7500000000000008E-2</v>
      </c>
      <c r="K152" s="6" t="s">
        <v>17</v>
      </c>
      <c r="L152" s="13" t="s">
        <v>155</v>
      </c>
      <c r="M152" s="14">
        <v>6.9444444444444447E-4</v>
      </c>
      <c r="N152" s="15" t="s">
        <v>44</v>
      </c>
      <c r="O152" s="16" t="s">
        <v>161</v>
      </c>
    </row>
    <row r="153" spans="1:16" ht="36.75" thickBot="1" x14ac:dyDescent="0.3">
      <c r="A153" s="71"/>
      <c r="B153" s="71"/>
      <c r="C153" s="71"/>
      <c r="D153" s="71"/>
      <c r="E153" s="71"/>
      <c r="F153" s="71"/>
      <c r="G153" s="71"/>
      <c r="H153" s="71"/>
      <c r="I153" s="71"/>
      <c r="J153" s="71"/>
      <c r="K153" s="72"/>
      <c r="L153" s="13" t="s">
        <v>145</v>
      </c>
      <c r="M153" s="14">
        <v>1.3888888888888889E-3</v>
      </c>
      <c r="N153" s="15" t="s">
        <v>19</v>
      </c>
      <c r="O153" s="16" t="s">
        <v>61</v>
      </c>
    </row>
    <row r="154" spans="1:16" ht="30.75" thickBot="1" x14ac:dyDescent="0.3">
      <c r="A154" s="17"/>
      <c r="B154" s="18" t="s">
        <v>13</v>
      </c>
      <c r="C154" s="19">
        <v>31</v>
      </c>
      <c r="D154" s="20">
        <v>43211</v>
      </c>
      <c r="E154" s="21" t="s">
        <v>14</v>
      </c>
      <c r="F154" s="22"/>
      <c r="G154" s="23" t="s">
        <v>26</v>
      </c>
      <c r="H154" s="22"/>
      <c r="I154" s="18" t="s">
        <v>228</v>
      </c>
      <c r="J154" s="24">
        <v>2.0833333333333333E-3</v>
      </c>
      <c r="K154" s="19" t="s">
        <v>17</v>
      </c>
      <c r="L154" s="25" t="s">
        <v>143</v>
      </c>
      <c r="M154" s="26">
        <v>1.3888888888888889E-3</v>
      </c>
      <c r="N154" s="27" t="s">
        <v>36</v>
      </c>
      <c r="O154" s="28" t="s">
        <v>229</v>
      </c>
    </row>
    <row r="155" spans="1:16" ht="36.75" thickBot="1" x14ac:dyDescent="0.3">
      <c r="A155" s="4"/>
      <c r="B155" s="5" t="s">
        <v>13</v>
      </c>
      <c r="C155" s="6">
        <v>33</v>
      </c>
      <c r="D155" s="8">
        <v>43225</v>
      </c>
      <c r="E155" s="9" t="s">
        <v>14</v>
      </c>
      <c r="F155" s="10"/>
      <c r="G155" s="11" t="s">
        <v>26</v>
      </c>
      <c r="H155" s="10"/>
      <c r="I155" s="5" t="s">
        <v>213</v>
      </c>
      <c r="J155" s="12">
        <v>4.3750000000000004E-2</v>
      </c>
      <c r="K155" s="6" t="s">
        <v>17</v>
      </c>
      <c r="L155" s="13" t="s">
        <v>124</v>
      </c>
      <c r="M155" s="29">
        <v>4.3055555555555562E-2</v>
      </c>
      <c r="N155" s="15" t="s">
        <v>19</v>
      </c>
      <c r="O155" s="16" t="s">
        <v>57</v>
      </c>
    </row>
    <row r="156" spans="1:16" ht="30.75" thickBot="1" x14ac:dyDescent="0.3">
      <c r="A156" s="17"/>
      <c r="B156" s="18" t="s">
        <v>38</v>
      </c>
      <c r="C156" s="19" t="s">
        <v>190</v>
      </c>
      <c r="D156" s="20">
        <v>43239</v>
      </c>
      <c r="E156" s="21" t="s">
        <v>21</v>
      </c>
      <c r="F156" s="63"/>
      <c r="G156" s="64"/>
      <c r="H156" s="22"/>
      <c r="I156" s="18" t="s">
        <v>230</v>
      </c>
      <c r="J156" s="24">
        <v>4.3750000000000004E-2</v>
      </c>
      <c r="K156" s="19" t="s">
        <v>17</v>
      </c>
      <c r="L156" s="25" t="s">
        <v>94</v>
      </c>
      <c r="M156" s="26">
        <v>4.2361111111111106E-2</v>
      </c>
      <c r="N156" s="27" t="s">
        <v>44</v>
      </c>
      <c r="O156" s="28" t="s">
        <v>193</v>
      </c>
    </row>
    <row r="157" spans="1:16" ht="15.75" thickBot="1" x14ac:dyDescent="0.3">
      <c r="A157" s="75" t="s">
        <v>231</v>
      </c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</row>
    <row r="158" spans="1:16" ht="45.75" thickBot="1" x14ac:dyDescent="0.3">
      <c r="A158" s="4"/>
      <c r="B158" s="5" t="s">
        <v>189</v>
      </c>
      <c r="C158" s="6" t="s">
        <v>190</v>
      </c>
      <c r="D158" s="8">
        <v>43324</v>
      </c>
      <c r="E158" s="9" t="s">
        <v>14</v>
      </c>
      <c r="F158" s="61"/>
      <c r="G158" s="62"/>
      <c r="H158" s="10"/>
      <c r="I158" s="5" t="s">
        <v>230</v>
      </c>
      <c r="J158" s="12">
        <v>3.472222222222222E-3</v>
      </c>
      <c r="K158" s="6" t="s">
        <v>17</v>
      </c>
      <c r="L158" s="13" t="s">
        <v>232</v>
      </c>
      <c r="M158" s="29">
        <v>6.9444444444444447E-4</v>
      </c>
      <c r="N158" s="15" t="s">
        <v>36</v>
      </c>
      <c r="O158" s="16" t="s">
        <v>193</v>
      </c>
    </row>
    <row r="159" spans="1:16" ht="30.75" thickBot="1" x14ac:dyDescent="0.3">
      <c r="A159" s="67"/>
      <c r="B159" s="67"/>
      <c r="C159" s="67"/>
      <c r="D159" s="67"/>
      <c r="E159" s="67"/>
      <c r="F159" s="67"/>
      <c r="G159" s="67"/>
      <c r="H159" s="67"/>
      <c r="I159" s="67"/>
      <c r="J159" s="67"/>
      <c r="K159" s="68"/>
      <c r="L159" s="13" t="s">
        <v>92</v>
      </c>
      <c r="M159" s="14">
        <v>1.3888888888888889E-3</v>
      </c>
      <c r="N159" s="15" t="s">
        <v>36</v>
      </c>
      <c r="O159" s="16" t="s">
        <v>47</v>
      </c>
    </row>
    <row r="160" spans="1:16" ht="30.75" thickBot="1" x14ac:dyDescent="0.3">
      <c r="A160" s="69"/>
      <c r="B160" s="69"/>
      <c r="C160" s="69"/>
      <c r="D160" s="69"/>
      <c r="E160" s="69"/>
      <c r="F160" s="69"/>
      <c r="G160" s="69"/>
      <c r="H160" s="69"/>
      <c r="I160" s="69"/>
      <c r="J160" s="69"/>
      <c r="K160" s="70"/>
      <c r="L160" s="13" t="s">
        <v>147</v>
      </c>
      <c r="M160" s="14">
        <v>2.0833333333333333E-3</v>
      </c>
      <c r="N160" s="15" t="s">
        <v>44</v>
      </c>
      <c r="O160" s="16" t="s">
        <v>57</v>
      </c>
    </row>
    <row r="161" spans="1:15" ht="30.75" thickBot="1" x14ac:dyDescent="0.3">
      <c r="A161" s="4"/>
      <c r="B161" s="5" t="s">
        <v>38</v>
      </c>
      <c r="C161" s="6" t="s">
        <v>90</v>
      </c>
      <c r="D161" s="8">
        <v>43330</v>
      </c>
      <c r="E161" s="9" t="s">
        <v>14</v>
      </c>
      <c r="F161" s="61"/>
      <c r="G161" s="62"/>
      <c r="H161" s="10"/>
      <c r="I161" s="5" t="s">
        <v>233</v>
      </c>
      <c r="J161" s="12">
        <v>6.9444444444444447E-4</v>
      </c>
      <c r="K161" s="6" t="s">
        <v>17</v>
      </c>
      <c r="L161" s="13" t="s">
        <v>160</v>
      </c>
      <c r="M161" s="29">
        <v>6.9444444444444447E-4</v>
      </c>
      <c r="N161" s="15" t="s">
        <v>44</v>
      </c>
      <c r="O161" s="16" t="s">
        <v>234</v>
      </c>
    </row>
    <row r="162" spans="1:15" ht="30.75" thickBot="1" x14ac:dyDescent="0.3">
      <c r="A162" s="4"/>
      <c r="B162" s="5" t="s">
        <v>13</v>
      </c>
      <c r="C162" s="6">
        <v>1</v>
      </c>
      <c r="D162" s="8">
        <v>43336</v>
      </c>
      <c r="E162" s="9" t="s">
        <v>21</v>
      </c>
      <c r="F162" s="10"/>
      <c r="G162" s="11" t="s">
        <v>26</v>
      </c>
      <c r="H162" s="10"/>
      <c r="I162" s="5" t="s">
        <v>216</v>
      </c>
      <c r="J162" s="12">
        <v>0.12569444444444444</v>
      </c>
      <c r="K162" s="6" t="s">
        <v>17</v>
      </c>
      <c r="L162" s="13" t="s">
        <v>226</v>
      </c>
      <c r="M162" s="29">
        <v>8.4027777777777771E-2</v>
      </c>
      <c r="N162" s="15" t="s">
        <v>88</v>
      </c>
      <c r="O162" s="30"/>
    </row>
    <row r="163" spans="1:15" ht="30.75" thickBot="1" x14ac:dyDescent="0.3">
      <c r="A163" s="4"/>
      <c r="B163" s="5" t="s">
        <v>13</v>
      </c>
      <c r="C163" s="6">
        <v>2</v>
      </c>
      <c r="D163" s="8">
        <v>43344</v>
      </c>
      <c r="E163" s="9" t="s">
        <v>14</v>
      </c>
      <c r="F163" s="10"/>
      <c r="G163" s="11" t="s">
        <v>98</v>
      </c>
      <c r="H163" s="10"/>
      <c r="I163" s="5" t="s">
        <v>235</v>
      </c>
      <c r="J163" s="12">
        <v>2.0833333333333333E-3</v>
      </c>
      <c r="K163" s="6" t="s">
        <v>17</v>
      </c>
      <c r="L163" s="13" t="s">
        <v>134</v>
      </c>
      <c r="M163" s="14">
        <v>1.3888888888888889E-3</v>
      </c>
      <c r="N163" s="15" t="s">
        <v>44</v>
      </c>
      <c r="O163" s="16" t="s">
        <v>234</v>
      </c>
    </row>
    <row r="164" spans="1:15" ht="36.75" thickBot="1" x14ac:dyDescent="0.3">
      <c r="A164" s="4"/>
      <c r="B164" s="5" t="s">
        <v>32</v>
      </c>
      <c r="C164" s="6" t="s">
        <v>33</v>
      </c>
      <c r="D164" s="8">
        <v>43362</v>
      </c>
      <c r="E164" s="9" t="s">
        <v>14</v>
      </c>
      <c r="F164" s="61"/>
      <c r="G164" s="62"/>
      <c r="H164" s="10"/>
      <c r="I164" s="5" t="s">
        <v>236</v>
      </c>
      <c r="J164" s="12">
        <v>1.3888888888888889E-3</v>
      </c>
      <c r="K164" s="6" t="s">
        <v>17</v>
      </c>
      <c r="L164" s="13" t="s">
        <v>18</v>
      </c>
      <c r="M164" s="29">
        <v>6.9444444444444447E-4</v>
      </c>
      <c r="N164" s="15" t="s">
        <v>19</v>
      </c>
      <c r="O164" s="16" t="s">
        <v>168</v>
      </c>
    </row>
    <row r="165" spans="1:15" ht="45.75" thickBot="1" x14ac:dyDescent="0.3">
      <c r="A165" s="4"/>
      <c r="B165" s="5" t="s">
        <v>13</v>
      </c>
      <c r="C165" s="6">
        <v>4</v>
      </c>
      <c r="D165" s="8">
        <v>43365</v>
      </c>
      <c r="E165" s="9" t="s">
        <v>14</v>
      </c>
      <c r="F165" s="10"/>
      <c r="G165" s="11" t="s">
        <v>26</v>
      </c>
      <c r="H165" s="10"/>
      <c r="I165" s="5" t="s">
        <v>237</v>
      </c>
      <c r="J165" s="12">
        <v>1.3888888888888889E-3</v>
      </c>
      <c r="K165" s="6" t="s">
        <v>17</v>
      </c>
      <c r="L165" s="13" t="s">
        <v>125</v>
      </c>
      <c r="M165" s="14">
        <v>1.3888888888888889E-3</v>
      </c>
      <c r="N165" s="15" t="s">
        <v>88</v>
      </c>
      <c r="O165" s="30"/>
    </row>
    <row r="166" spans="1:15" ht="45.75" thickBot="1" x14ac:dyDescent="0.3">
      <c r="A166" s="4"/>
      <c r="B166" s="5" t="s">
        <v>13</v>
      </c>
      <c r="C166" s="6">
        <v>8</v>
      </c>
      <c r="D166" s="8">
        <v>43393</v>
      </c>
      <c r="E166" s="9" t="s">
        <v>14</v>
      </c>
      <c r="F166" s="10"/>
      <c r="G166" s="11" t="s">
        <v>199</v>
      </c>
      <c r="H166" s="10"/>
      <c r="I166" s="5" t="s">
        <v>238</v>
      </c>
      <c r="J166" s="12">
        <v>4.3750000000000004E-2</v>
      </c>
      <c r="K166" s="6" t="s">
        <v>17</v>
      </c>
      <c r="L166" s="13" t="s">
        <v>239</v>
      </c>
      <c r="M166" s="14">
        <v>6.9444444444444447E-4</v>
      </c>
      <c r="N166" s="15" t="s">
        <v>19</v>
      </c>
      <c r="O166" s="16" t="s">
        <v>220</v>
      </c>
    </row>
    <row r="167" spans="1:15" ht="36.75" thickBot="1" x14ac:dyDescent="0.3">
      <c r="A167" s="71"/>
      <c r="B167" s="71"/>
      <c r="C167" s="71"/>
      <c r="D167" s="71"/>
      <c r="E167" s="71"/>
      <c r="F167" s="71"/>
      <c r="G167" s="71"/>
      <c r="H167" s="71"/>
      <c r="I167" s="71"/>
      <c r="J167" s="71"/>
      <c r="K167" s="72"/>
      <c r="L167" s="13" t="s">
        <v>206</v>
      </c>
      <c r="M167" s="29">
        <v>1.3888888888888889E-3</v>
      </c>
      <c r="N167" s="15" t="s">
        <v>19</v>
      </c>
      <c r="O167" s="30"/>
    </row>
    <row r="168" spans="1:15" ht="36.75" thickBot="1" x14ac:dyDescent="0.3">
      <c r="A168" s="17"/>
      <c r="B168" s="18" t="s">
        <v>32</v>
      </c>
      <c r="C168" s="19" t="s">
        <v>33</v>
      </c>
      <c r="D168" s="20">
        <v>43396</v>
      </c>
      <c r="E168" s="21" t="s">
        <v>14</v>
      </c>
      <c r="F168" s="63"/>
      <c r="G168" s="64"/>
      <c r="H168" s="22"/>
      <c r="I168" s="18" t="s">
        <v>240</v>
      </c>
      <c r="J168" s="24">
        <v>1.3888888888888889E-3</v>
      </c>
      <c r="K168" s="19" t="s">
        <v>17</v>
      </c>
      <c r="L168" s="25" t="s">
        <v>110</v>
      </c>
      <c r="M168" s="26">
        <v>1.3888888888888889E-3</v>
      </c>
      <c r="N168" s="27" t="s">
        <v>19</v>
      </c>
      <c r="O168" s="28" t="s">
        <v>29</v>
      </c>
    </row>
    <row r="169" spans="1:15" ht="30.75" thickBot="1" x14ac:dyDescent="0.3">
      <c r="A169" s="4"/>
      <c r="B169" s="5" t="s">
        <v>32</v>
      </c>
      <c r="C169" s="6" t="s">
        <v>33</v>
      </c>
      <c r="D169" s="8">
        <v>43411</v>
      </c>
      <c r="E169" s="9" t="s">
        <v>21</v>
      </c>
      <c r="F169" s="61"/>
      <c r="G169" s="62"/>
      <c r="H169" s="10"/>
      <c r="I169" s="5" t="s">
        <v>240</v>
      </c>
      <c r="J169" s="12">
        <v>8.3333333333333329E-2</v>
      </c>
      <c r="K169" s="6" t="s">
        <v>17</v>
      </c>
      <c r="L169" s="13" t="s">
        <v>241</v>
      </c>
      <c r="M169" s="29">
        <v>4.1666666666666664E-2</v>
      </c>
      <c r="N169" s="15" t="s">
        <v>88</v>
      </c>
      <c r="O169" s="30"/>
    </row>
    <row r="170" spans="1:15" ht="36.75" thickBot="1" x14ac:dyDescent="0.3">
      <c r="A170" s="71"/>
      <c r="B170" s="71"/>
      <c r="C170" s="71"/>
      <c r="D170" s="71"/>
      <c r="E170" s="71"/>
      <c r="F170" s="71"/>
      <c r="G170" s="71"/>
      <c r="H170" s="71"/>
      <c r="I170" s="71"/>
      <c r="J170" s="71"/>
      <c r="K170" s="72"/>
      <c r="L170" s="13" t="s">
        <v>242</v>
      </c>
      <c r="M170" s="14">
        <v>8.3333333333333329E-2</v>
      </c>
      <c r="N170" s="15" t="s">
        <v>19</v>
      </c>
      <c r="O170" s="30"/>
    </row>
    <row r="171" spans="1:15" ht="45.75" thickBot="1" x14ac:dyDescent="0.3">
      <c r="A171" s="4"/>
      <c r="B171" s="5" t="s">
        <v>13</v>
      </c>
      <c r="C171" s="6">
        <v>11</v>
      </c>
      <c r="D171" s="8">
        <v>43414</v>
      </c>
      <c r="E171" s="9" t="s">
        <v>14</v>
      </c>
      <c r="F171" s="10"/>
      <c r="G171" s="11" t="s">
        <v>15</v>
      </c>
      <c r="H171" s="10"/>
      <c r="I171" s="5" t="s">
        <v>243</v>
      </c>
      <c r="J171" s="12">
        <v>0.12638888888888888</v>
      </c>
      <c r="K171" s="6" t="s">
        <v>17</v>
      </c>
      <c r="L171" s="13" t="s">
        <v>92</v>
      </c>
      <c r="M171" s="14">
        <v>6.9444444444444447E-4</v>
      </c>
      <c r="N171" s="15" t="s">
        <v>36</v>
      </c>
      <c r="O171" s="16" t="s">
        <v>244</v>
      </c>
    </row>
    <row r="172" spans="1:15" ht="30.75" thickBot="1" x14ac:dyDescent="0.3">
      <c r="A172" s="73"/>
      <c r="B172" s="73"/>
      <c r="C172" s="73"/>
      <c r="D172" s="73"/>
      <c r="E172" s="73"/>
      <c r="F172" s="73"/>
      <c r="G172" s="73"/>
      <c r="H172" s="73"/>
      <c r="I172" s="73"/>
      <c r="J172" s="73"/>
      <c r="K172" s="74"/>
      <c r="L172" s="25" t="s">
        <v>104</v>
      </c>
      <c r="M172" s="26">
        <v>4.3055555555555562E-2</v>
      </c>
      <c r="N172" s="27" t="s">
        <v>36</v>
      </c>
      <c r="O172" s="28" t="s">
        <v>193</v>
      </c>
    </row>
    <row r="173" spans="1:15" ht="30.75" thickBot="1" x14ac:dyDescent="0.3">
      <c r="A173" s="4"/>
      <c r="B173" s="5" t="s">
        <v>32</v>
      </c>
      <c r="C173" s="6" t="s">
        <v>33</v>
      </c>
      <c r="D173" s="8">
        <v>43431</v>
      </c>
      <c r="E173" s="9" t="s">
        <v>21</v>
      </c>
      <c r="F173" s="61"/>
      <c r="G173" s="62"/>
      <c r="H173" s="10"/>
      <c r="I173" s="5" t="s">
        <v>236</v>
      </c>
      <c r="J173" s="12">
        <v>0.20902777777777778</v>
      </c>
      <c r="K173" s="6" t="s">
        <v>17</v>
      </c>
      <c r="L173" s="13" t="s">
        <v>71</v>
      </c>
      <c r="M173" s="14">
        <v>0.125</v>
      </c>
      <c r="N173" s="15" t="s">
        <v>36</v>
      </c>
      <c r="O173" s="16" t="s">
        <v>193</v>
      </c>
    </row>
    <row r="174" spans="1:15" ht="30.75" thickBot="1" x14ac:dyDescent="0.3">
      <c r="A174" s="71"/>
      <c r="B174" s="71"/>
      <c r="C174" s="71"/>
      <c r="D174" s="71"/>
      <c r="E174" s="71"/>
      <c r="F174" s="71"/>
      <c r="G174" s="71"/>
      <c r="H174" s="71"/>
      <c r="I174" s="71"/>
      <c r="J174" s="71"/>
      <c r="K174" s="72"/>
      <c r="L174" s="13" t="s">
        <v>103</v>
      </c>
      <c r="M174" s="14">
        <v>0.1673611111111111</v>
      </c>
      <c r="N174" s="15" t="s">
        <v>36</v>
      </c>
      <c r="O174" s="16" t="s">
        <v>193</v>
      </c>
    </row>
    <row r="175" spans="1:15" ht="30.75" thickBot="1" x14ac:dyDescent="0.3">
      <c r="A175" s="4"/>
      <c r="B175" s="5" t="s">
        <v>13</v>
      </c>
      <c r="C175" s="6">
        <v>14</v>
      </c>
      <c r="D175" s="8">
        <v>43442</v>
      </c>
      <c r="E175" s="9" t="s">
        <v>21</v>
      </c>
      <c r="F175" s="10"/>
      <c r="G175" s="11" t="s">
        <v>22</v>
      </c>
      <c r="H175" s="10"/>
      <c r="I175" s="5" t="s">
        <v>245</v>
      </c>
      <c r="J175" s="12">
        <v>0.125</v>
      </c>
      <c r="K175" s="6" t="s">
        <v>17</v>
      </c>
      <c r="L175" s="13" t="s">
        <v>145</v>
      </c>
      <c r="M175" s="29">
        <v>4.1666666666666664E-2</v>
      </c>
      <c r="N175" s="15" t="s">
        <v>36</v>
      </c>
      <c r="O175" s="16" t="s">
        <v>193</v>
      </c>
    </row>
    <row r="176" spans="1:15" ht="36.75" thickBot="1" x14ac:dyDescent="0.3">
      <c r="A176" s="73"/>
      <c r="B176" s="73"/>
      <c r="C176" s="73"/>
      <c r="D176" s="73"/>
      <c r="E176" s="73"/>
      <c r="F176" s="73"/>
      <c r="G176" s="73"/>
      <c r="H176" s="73"/>
      <c r="I176" s="73"/>
      <c r="J176" s="73"/>
      <c r="K176" s="74"/>
      <c r="L176" s="25" t="s">
        <v>78</v>
      </c>
      <c r="M176" s="26">
        <v>8.3333333333333329E-2</v>
      </c>
      <c r="N176" s="27" t="s">
        <v>19</v>
      </c>
      <c r="O176" s="28" t="s">
        <v>234</v>
      </c>
    </row>
    <row r="177" spans="1:15" ht="36.75" thickBot="1" x14ac:dyDescent="0.3">
      <c r="A177" s="4"/>
      <c r="B177" s="5" t="s">
        <v>32</v>
      </c>
      <c r="C177" s="6" t="s">
        <v>33</v>
      </c>
      <c r="D177" s="8">
        <v>43446</v>
      </c>
      <c r="E177" s="9" t="s">
        <v>14</v>
      </c>
      <c r="F177" s="61"/>
      <c r="G177" s="62"/>
      <c r="H177" s="10"/>
      <c r="I177" s="5" t="s">
        <v>246</v>
      </c>
      <c r="J177" s="12">
        <v>0.12708333333333333</v>
      </c>
      <c r="K177" s="6" t="s">
        <v>17</v>
      </c>
      <c r="L177" s="13" t="s">
        <v>158</v>
      </c>
      <c r="M177" s="14">
        <v>6.9444444444444447E-4</v>
      </c>
      <c r="N177" s="15" t="s">
        <v>19</v>
      </c>
      <c r="O177" s="16" t="s">
        <v>244</v>
      </c>
    </row>
    <row r="178" spans="1:15" ht="15.75" thickBot="1" x14ac:dyDescent="0.3">
      <c r="A178" s="71"/>
      <c r="B178" s="71"/>
      <c r="C178" s="71"/>
      <c r="D178" s="71"/>
      <c r="E178" s="71"/>
      <c r="F178" s="71"/>
      <c r="G178" s="71"/>
      <c r="H178" s="71"/>
      <c r="I178" s="71"/>
      <c r="J178" s="71"/>
      <c r="K178" s="72"/>
      <c r="L178" s="13" t="s">
        <v>211</v>
      </c>
      <c r="M178" s="14">
        <v>8.4722222222222213E-2</v>
      </c>
      <c r="N178" s="15" t="s">
        <v>88</v>
      </c>
      <c r="O178" s="30"/>
    </row>
    <row r="179" spans="1:15" ht="30.75" thickBot="1" x14ac:dyDescent="0.3">
      <c r="A179" s="4"/>
      <c r="B179" s="5" t="s">
        <v>13</v>
      </c>
      <c r="C179" s="6">
        <v>15</v>
      </c>
      <c r="D179" s="8">
        <v>43449</v>
      </c>
      <c r="E179" s="9" t="s">
        <v>14</v>
      </c>
      <c r="F179" s="10"/>
      <c r="G179" s="11" t="s">
        <v>15</v>
      </c>
      <c r="H179" s="10"/>
      <c r="I179" s="5" t="s">
        <v>247</v>
      </c>
      <c r="J179" s="12">
        <v>2.7777777777777779E-3</v>
      </c>
      <c r="K179" s="6" t="s">
        <v>17</v>
      </c>
      <c r="L179" s="13" t="s">
        <v>134</v>
      </c>
      <c r="M179" s="14">
        <v>2.7777777777777779E-3</v>
      </c>
      <c r="N179" s="15" t="s">
        <v>36</v>
      </c>
      <c r="O179" s="16" t="s">
        <v>193</v>
      </c>
    </row>
    <row r="180" spans="1:15" ht="30.75" thickBot="1" x14ac:dyDescent="0.3">
      <c r="A180" s="4"/>
      <c r="B180" s="5" t="s">
        <v>13</v>
      </c>
      <c r="C180" s="6">
        <v>18</v>
      </c>
      <c r="D180" s="8">
        <v>43483</v>
      </c>
      <c r="E180" s="9" t="s">
        <v>14</v>
      </c>
      <c r="F180" s="10"/>
      <c r="G180" s="11" t="s">
        <v>98</v>
      </c>
      <c r="H180" s="10"/>
      <c r="I180" s="5" t="s">
        <v>248</v>
      </c>
      <c r="J180" s="12">
        <v>4.3750000000000004E-2</v>
      </c>
      <c r="K180" s="6" t="s">
        <v>17</v>
      </c>
      <c r="L180" s="13" t="s">
        <v>211</v>
      </c>
      <c r="M180" s="14">
        <v>4.3750000000000004E-2</v>
      </c>
      <c r="N180" s="15" t="s">
        <v>44</v>
      </c>
      <c r="O180" s="16" t="s">
        <v>57</v>
      </c>
    </row>
    <row r="181" spans="1:15" ht="36.75" thickBot="1" x14ac:dyDescent="0.3">
      <c r="A181" s="4"/>
      <c r="B181" s="5" t="s">
        <v>13</v>
      </c>
      <c r="C181" s="6">
        <v>19</v>
      </c>
      <c r="D181" s="8">
        <v>43492</v>
      </c>
      <c r="E181" s="9" t="s">
        <v>21</v>
      </c>
      <c r="F181" s="10"/>
      <c r="G181" s="11" t="s">
        <v>98</v>
      </c>
      <c r="H181" s="10"/>
      <c r="I181" s="5" t="s">
        <v>249</v>
      </c>
      <c r="J181" s="12">
        <v>0.1673611111111111</v>
      </c>
      <c r="K181" s="6" t="s">
        <v>17</v>
      </c>
      <c r="L181" s="13" t="s">
        <v>250</v>
      </c>
      <c r="M181" s="14">
        <v>0.1673611111111111</v>
      </c>
      <c r="N181" s="15" t="s">
        <v>19</v>
      </c>
      <c r="O181" s="16" t="s">
        <v>193</v>
      </c>
    </row>
    <row r="182" spans="1:15" ht="45.75" thickBot="1" x14ac:dyDescent="0.3">
      <c r="A182" s="4"/>
      <c r="B182" s="5" t="s">
        <v>13</v>
      </c>
      <c r="C182" s="6">
        <v>21</v>
      </c>
      <c r="D182" s="8">
        <v>43505</v>
      </c>
      <c r="E182" s="9" t="s">
        <v>21</v>
      </c>
      <c r="F182" s="10"/>
      <c r="G182" s="11" t="s">
        <v>15</v>
      </c>
      <c r="H182" s="10"/>
      <c r="I182" s="5" t="s">
        <v>251</v>
      </c>
      <c r="J182" s="12">
        <v>0.12569444444444444</v>
      </c>
      <c r="K182" s="6" t="s">
        <v>252</v>
      </c>
      <c r="L182" s="13" t="s">
        <v>78</v>
      </c>
      <c r="M182" s="29">
        <v>8.4027777777777771E-2</v>
      </c>
      <c r="N182" s="15" t="s">
        <v>19</v>
      </c>
      <c r="O182" s="16" t="s">
        <v>215</v>
      </c>
    </row>
    <row r="183" spans="1:15" ht="36.75" thickBot="1" x14ac:dyDescent="0.3">
      <c r="A183" s="4"/>
      <c r="B183" s="5" t="s">
        <v>13</v>
      </c>
      <c r="C183" s="6">
        <v>24</v>
      </c>
      <c r="D183" s="8">
        <v>43526</v>
      </c>
      <c r="E183" s="9" t="s">
        <v>14</v>
      </c>
      <c r="F183" s="10"/>
      <c r="G183" s="11" t="s">
        <v>98</v>
      </c>
      <c r="H183" s="10"/>
      <c r="I183" s="5" t="s">
        <v>253</v>
      </c>
      <c r="J183" s="12">
        <v>4.5138888888888888E-2</v>
      </c>
      <c r="K183" s="6" t="s">
        <v>17</v>
      </c>
      <c r="L183" s="13" t="s">
        <v>254</v>
      </c>
      <c r="M183" s="14">
        <v>4.3750000000000004E-2</v>
      </c>
      <c r="N183" s="15" t="s">
        <v>19</v>
      </c>
      <c r="O183" s="16" t="s">
        <v>114</v>
      </c>
    </row>
    <row r="184" spans="1:15" ht="15.75" thickBot="1" x14ac:dyDescent="0.3">
      <c r="A184" s="73"/>
      <c r="B184" s="73"/>
      <c r="C184" s="73"/>
      <c r="D184" s="73"/>
      <c r="E184" s="73"/>
      <c r="F184" s="73"/>
      <c r="G184" s="73"/>
      <c r="H184" s="73"/>
      <c r="I184" s="73"/>
      <c r="J184" s="73"/>
      <c r="K184" s="74"/>
      <c r="L184" s="25" t="s">
        <v>69</v>
      </c>
      <c r="M184" s="26">
        <v>4.5138888888888888E-2</v>
      </c>
      <c r="N184" s="27" t="s">
        <v>88</v>
      </c>
      <c r="O184" s="31"/>
    </row>
    <row r="185" spans="1:15" ht="36.75" thickBot="1" x14ac:dyDescent="0.3">
      <c r="A185" s="4"/>
      <c r="B185" s="5" t="s">
        <v>13</v>
      </c>
      <c r="C185" s="6">
        <v>25</v>
      </c>
      <c r="D185" s="8">
        <v>43533</v>
      </c>
      <c r="E185" s="9" t="s">
        <v>21</v>
      </c>
      <c r="F185" s="10"/>
      <c r="G185" s="11" t="s">
        <v>98</v>
      </c>
      <c r="H185" s="10"/>
      <c r="I185" s="5" t="s">
        <v>255</v>
      </c>
      <c r="J185" s="12">
        <v>0.25</v>
      </c>
      <c r="K185" s="6" t="s">
        <v>17</v>
      </c>
      <c r="L185" s="13" t="s">
        <v>60</v>
      </c>
      <c r="M185" s="14">
        <v>8.3333333333333329E-2</v>
      </c>
      <c r="N185" s="15" t="s">
        <v>19</v>
      </c>
      <c r="O185" s="16" t="s">
        <v>244</v>
      </c>
    </row>
    <row r="186" spans="1:15" ht="30.75" thickBot="1" x14ac:dyDescent="0.3">
      <c r="A186" s="71"/>
      <c r="B186" s="71"/>
      <c r="C186" s="71"/>
      <c r="D186" s="71"/>
      <c r="E186" s="71"/>
      <c r="F186" s="71"/>
      <c r="G186" s="71"/>
      <c r="H186" s="71"/>
      <c r="I186" s="71"/>
      <c r="J186" s="71"/>
      <c r="K186" s="72"/>
      <c r="L186" s="13" t="s">
        <v>250</v>
      </c>
      <c r="M186" s="14">
        <v>0.25</v>
      </c>
      <c r="N186" s="15" t="s">
        <v>36</v>
      </c>
      <c r="O186" s="16" t="s">
        <v>61</v>
      </c>
    </row>
    <row r="187" spans="1:15" ht="45.75" thickBot="1" x14ac:dyDescent="0.3">
      <c r="A187" s="4"/>
      <c r="B187" s="5" t="s">
        <v>13</v>
      </c>
      <c r="C187" s="6">
        <v>26</v>
      </c>
      <c r="D187" s="8">
        <v>43541</v>
      </c>
      <c r="E187" s="9" t="s">
        <v>21</v>
      </c>
      <c r="F187" s="10"/>
      <c r="G187" s="11" t="s">
        <v>26</v>
      </c>
      <c r="H187" s="10"/>
      <c r="I187" s="5" t="s">
        <v>200</v>
      </c>
      <c r="J187" s="12">
        <v>0.25</v>
      </c>
      <c r="K187" s="6" t="s">
        <v>17</v>
      </c>
      <c r="L187" s="13" t="s">
        <v>155</v>
      </c>
      <c r="M187" s="29">
        <v>4.1666666666666664E-2</v>
      </c>
      <c r="N187" s="15" t="s">
        <v>19</v>
      </c>
      <c r="O187" s="16" t="s">
        <v>168</v>
      </c>
    </row>
    <row r="188" spans="1:15" ht="45.75" thickBot="1" x14ac:dyDescent="0.3">
      <c r="A188" s="4"/>
      <c r="B188" s="5" t="s">
        <v>13</v>
      </c>
      <c r="C188" s="6">
        <v>27</v>
      </c>
      <c r="D188" s="8">
        <v>43554</v>
      </c>
      <c r="E188" s="9" t="s">
        <v>14</v>
      </c>
      <c r="F188" s="10"/>
      <c r="G188" s="11" t="s">
        <v>26</v>
      </c>
      <c r="H188" s="10"/>
      <c r="I188" s="5" t="s">
        <v>256</v>
      </c>
      <c r="J188" s="12">
        <v>4.2361111111111106E-2</v>
      </c>
      <c r="K188" s="6" t="s">
        <v>17</v>
      </c>
      <c r="L188" s="13" t="s">
        <v>113</v>
      </c>
      <c r="M188" s="14">
        <v>4.2361111111111106E-2</v>
      </c>
      <c r="N188" s="15" t="s">
        <v>44</v>
      </c>
      <c r="O188" s="16" t="s">
        <v>234</v>
      </c>
    </row>
    <row r="189" spans="1:15" ht="45.75" thickBot="1" x14ac:dyDescent="0.3">
      <c r="A189" s="4"/>
      <c r="B189" s="5" t="s">
        <v>38</v>
      </c>
      <c r="C189" s="6" t="s">
        <v>76</v>
      </c>
      <c r="D189" s="8">
        <v>43558</v>
      </c>
      <c r="E189" s="9" t="s">
        <v>21</v>
      </c>
      <c r="F189" s="61"/>
      <c r="G189" s="62"/>
      <c r="H189" s="10"/>
      <c r="I189" s="5" t="s">
        <v>257</v>
      </c>
      <c r="J189" s="12">
        <v>0.21111111111111111</v>
      </c>
      <c r="K189" s="6" t="s">
        <v>17</v>
      </c>
      <c r="L189" s="13" t="s">
        <v>56</v>
      </c>
      <c r="M189" s="14">
        <v>0.12638888888888888</v>
      </c>
      <c r="N189" s="15" t="s">
        <v>19</v>
      </c>
      <c r="O189" s="16" t="s">
        <v>57</v>
      </c>
    </row>
    <row r="190" spans="1:15" ht="15.75" thickBot="1" x14ac:dyDescent="0.3">
      <c r="A190" s="73"/>
      <c r="B190" s="73"/>
      <c r="C190" s="73"/>
      <c r="D190" s="73"/>
      <c r="E190" s="73"/>
      <c r="F190" s="73"/>
      <c r="G190" s="73"/>
      <c r="H190" s="73"/>
      <c r="I190" s="73"/>
      <c r="J190" s="73"/>
      <c r="K190" s="74"/>
      <c r="L190" s="25" t="s">
        <v>136</v>
      </c>
      <c r="M190" s="32">
        <v>0.21111111111111111</v>
      </c>
      <c r="N190" s="27" t="s">
        <v>88</v>
      </c>
      <c r="O190" s="31"/>
    </row>
    <row r="191" spans="1:15" ht="45.75" thickBot="1" x14ac:dyDescent="0.3">
      <c r="A191" s="4"/>
      <c r="B191" s="5" t="s">
        <v>13</v>
      </c>
      <c r="C191" s="6">
        <v>28</v>
      </c>
      <c r="D191" s="8">
        <v>43561</v>
      </c>
      <c r="E191" s="9" t="s">
        <v>21</v>
      </c>
      <c r="F191" s="10"/>
      <c r="G191" s="11" t="s">
        <v>98</v>
      </c>
      <c r="H191" s="10"/>
      <c r="I191" s="5" t="s">
        <v>243</v>
      </c>
      <c r="J191" s="12">
        <v>0.20833333333333334</v>
      </c>
      <c r="K191" s="6" t="s">
        <v>17</v>
      </c>
      <c r="L191" s="13" t="s">
        <v>183</v>
      </c>
      <c r="M191" s="14">
        <v>8.3333333333333329E-2</v>
      </c>
      <c r="N191" s="15" t="s">
        <v>19</v>
      </c>
      <c r="O191" s="30"/>
    </row>
    <row r="192" spans="1:15" ht="36.75" thickBot="1" x14ac:dyDescent="0.3">
      <c r="A192" s="71"/>
      <c r="B192" s="71"/>
      <c r="C192" s="71"/>
      <c r="D192" s="71"/>
      <c r="E192" s="71"/>
      <c r="F192" s="71"/>
      <c r="G192" s="71"/>
      <c r="H192" s="71"/>
      <c r="I192" s="71"/>
      <c r="J192" s="71"/>
      <c r="K192" s="72"/>
      <c r="L192" s="13" t="s">
        <v>258</v>
      </c>
      <c r="M192" s="14">
        <v>0.20833333333333334</v>
      </c>
      <c r="N192" s="15" t="s">
        <v>19</v>
      </c>
      <c r="O192" s="16" t="s">
        <v>244</v>
      </c>
    </row>
    <row r="193" spans="1:16" ht="36.75" thickBot="1" x14ac:dyDescent="0.3">
      <c r="A193" s="4"/>
      <c r="B193" s="5" t="s">
        <v>38</v>
      </c>
      <c r="C193" s="6" t="s">
        <v>80</v>
      </c>
      <c r="D193" s="8">
        <v>43579</v>
      </c>
      <c r="E193" s="9" t="s">
        <v>14</v>
      </c>
      <c r="F193" s="61"/>
      <c r="G193" s="62"/>
      <c r="H193" s="10"/>
      <c r="I193" s="5" t="s">
        <v>259</v>
      </c>
      <c r="J193" s="12">
        <v>8.5416666666666655E-2</v>
      </c>
      <c r="K193" s="6" t="s">
        <v>17</v>
      </c>
      <c r="L193" s="13" t="s">
        <v>71</v>
      </c>
      <c r="M193" s="14">
        <v>6.9444444444444447E-4</v>
      </c>
      <c r="N193" s="15" t="s">
        <v>19</v>
      </c>
      <c r="O193" s="16" t="s">
        <v>57</v>
      </c>
    </row>
    <row r="194" spans="1:16" ht="15.75" thickBot="1" x14ac:dyDescent="0.3">
      <c r="A194" s="73"/>
      <c r="B194" s="73"/>
      <c r="C194" s="73"/>
      <c r="D194" s="73"/>
      <c r="E194" s="73"/>
      <c r="F194" s="73"/>
      <c r="G194" s="73"/>
      <c r="H194" s="73"/>
      <c r="I194" s="73"/>
      <c r="J194" s="73"/>
      <c r="K194" s="74"/>
      <c r="L194" s="25" t="s">
        <v>260</v>
      </c>
      <c r="M194" s="32">
        <v>8.5416666666666655E-2</v>
      </c>
      <c r="N194" s="27" t="s">
        <v>88</v>
      </c>
      <c r="O194" s="31"/>
    </row>
    <row r="195" spans="1:16" ht="30.75" thickBot="1" x14ac:dyDescent="0.3">
      <c r="A195" s="4"/>
      <c r="B195" s="5" t="s">
        <v>13</v>
      </c>
      <c r="C195" s="6">
        <v>32</v>
      </c>
      <c r="D195" s="8">
        <v>43589</v>
      </c>
      <c r="E195" s="9" t="s">
        <v>21</v>
      </c>
      <c r="F195" s="10"/>
      <c r="G195" s="11" t="s">
        <v>26</v>
      </c>
      <c r="H195" s="10"/>
      <c r="I195" s="5" t="s">
        <v>151</v>
      </c>
      <c r="J195" s="12">
        <v>0.12569444444444444</v>
      </c>
      <c r="K195" s="6" t="s">
        <v>17</v>
      </c>
      <c r="L195" s="13" t="s">
        <v>78</v>
      </c>
      <c r="M195" s="14">
        <v>4.1666666666666664E-2</v>
      </c>
      <c r="N195" s="15" t="s">
        <v>36</v>
      </c>
      <c r="O195" s="16" t="s">
        <v>193</v>
      </c>
    </row>
    <row r="196" spans="1:16" ht="30.75" thickBot="1" x14ac:dyDescent="0.3">
      <c r="A196" s="17"/>
      <c r="B196" s="18" t="s">
        <v>38</v>
      </c>
      <c r="C196" s="19" t="s">
        <v>190</v>
      </c>
      <c r="D196" s="20">
        <v>43610</v>
      </c>
      <c r="E196" s="21" t="s">
        <v>14</v>
      </c>
      <c r="F196" s="63"/>
      <c r="G196" s="64"/>
      <c r="H196" s="22"/>
      <c r="I196" s="18" t="s">
        <v>261</v>
      </c>
      <c r="J196" s="24">
        <v>2.0833333333333333E-3</v>
      </c>
      <c r="K196" s="19" t="s">
        <v>17</v>
      </c>
      <c r="L196" s="25" t="s">
        <v>83</v>
      </c>
      <c r="M196" s="32">
        <v>6.9444444444444447E-4</v>
      </c>
      <c r="N196" s="27" t="s">
        <v>36</v>
      </c>
      <c r="O196" s="28" t="s">
        <v>168</v>
      </c>
    </row>
    <row r="197" spans="1:16" ht="30.75" thickBot="1" x14ac:dyDescent="0.3">
      <c r="A197" s="71"/>
      <c r="B197" s="71"/>
      <c r="C197" s="71"/>
      <c r="D197" s="71"/>
      <c r="E197" s="71"/>
      <c r="F197" s="71"/>
      <c r="G197" s="71"/>
      <c r="H197" s="71"/>
      <c r="I197" s="71"/>
      <c r="J197" s="71"/>
      <c r="K197" s="72"/>
      <c r="L197" s="13" t="s">
        <v>250</v>
      </c>
      <c r="M197" s="14">
        <v>2.0833333333333333E-3</v>
      </c>
      <c r="N197" s="15" t="s">
        <v>44</v>
      </c>
      <c r="O197" s="16" t="s">
        <v>193</v>
      </c>
    </row>
    <row r="198" spans="1:16" ht="15.75" thickBot="1" x14ac:dyDescent="0.3">
      <c r="A198" s="75" t="s">
        <v>262</v>
      </c>
      <c r="B198" s="75"/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</row>
    <row r="199" spans="1:16" ht="30.75" thickBot="1" x14ac:dyDescent="0.3">
      <c r="A199" s="4"/>
      <c r="B199" s="5" t="s">
        <v>38</v>
      </c>
      <c r="C199" s="6" t="s">
        <v>90</v>
      </c>
      <c r="D199" s="8">
        <v>43689</v>
      </c>
      <c r="E199" s="9" t="s">
        <v>14</v>
      </c>
      <c r="F199" s="61"/>
      <c r="G199" s="62"/>
      <c r="H199" s="10"/>
      <c r="I199" s="5" t="s">
        <v>263</v>
      </c>
      <c r="J199" s="12">
        <v>4.3750000000000004E-2</v>
      </c>
      <c r="K199" s="6" t="s">
        <v>17</v>
      </c>
      <c r="L199" s="13" t="s">
        <v>131</v>
      </c>
      <c r="M199" s="14">
        <v>6.9444444444444447E-4</v>
      </c>
      <c r="N199" s="15" t="s">
        <v>101</v>
      </c>
      <c r="O199" s="16" t="s">
        <v>109</v>
      </c>
    </row>
    <row r="200" spans="1:16" ht="30.75" thickBot="1" x14ac:dyDescent="0.3">
      <c r="A200" s="17"/>
      <c r="B200" s="18" t="s">
        <v>13</v>
      </c>
      <c r="C200" s="19">
        <v>1</v>
      </c>
      <c r="D200" s="20">
        <v>43693</v>
      </c>
      <c r="E200" s="21" t="s">
        <v>21</v>
      </c>
      <c r="F200" s="22"/>
      <c r="G200" s="23" t="s">
        <v>26</v>
      </c>
      <c r="H200" s="22"/>
      <c r="I200" s="18" t="s">
        <v>264</v>
      </c>
      <c r="J200" s="24">
        <v>8.4722222222222213E-2</v>
      </c>
      <c r="K200" s="19" t="s">
        <v>17</v>
      </c>
      <c r="L200" s="25" t="s">
        <v>59</v>
      </c>
      <c r="M200" s="26">
        <v>4.1666666666666664E-2</v>
      </c>
      <c r="N200" s="27" t="s">
        <v>44</v>
      </c>
      <c r="O200" s="28" t="s">
        <v>244</v>
      </c>
    </row>
    <row r="201" spans="1:16" ht="15.75" thickBot="1" x14ac:dyDescent="0.3">
      <c r="A201" s="71"/>
      <c r="B201" s="71"/>
      <c r="C201" s="71"/>
      <c r="D201" s="71"/>
      <c r="E201" s="71"/>
      <c r="F201" s="71"/>
      <c r="G201" s="71"/>
      <c r="H201" s="71"/>
      <c r="I201" s="71"/>
      <c r="J201" s="71"/>
      <c r="K201" s="72"/>
      <c r="L201" s="13" t="s">
        <v>107</v>
      </c>
      <c r="M201" s="14">
        <v>8.4722222222222213E-2</v>
      </c>
      <c r="N201" s="15" t="s">
        <v>88</v>
      </c>
      <c r="O201" s="30"/>
    </row>
    <row r="202" spans="1:16" ht="45.75" thickBot="1" x14ac:dyDescent="0.3">
      <c r="A202" s="4"/>
      <c r="B202" s="5" t="s">
        <v>13</v>
      </c>
      <c r="C202" s="6">
        <v>2</v>
      </c>
      <c r="D202" s="8">
        <v>43701</v>
      </c>
      <c r="E202" s="9" t="s">
        <v>14</v>
      </c>
      <c r="F202" s="10"/>
      <c r="G202" s="11" t="s">
        <v>265</v>
      </c>
      <c r="H202" s="10"/>
      <c r="I202" s="5" t="s">
        <v>176</v>
      </c>
      <c r="J202" s="12">
        <v>2.0833333333333333E-3</v>
      </c>
      <c r="K202" s="6" t="s">
        <v>17</v>
      </c>
      <c r="L202" s="13" t="s">
        <v>195</v>
      </c>
      <c r="M202" s="29">
        <v>6.9444444444444447E-4</v>
      </c>
      <c r="N202" s="15" t="s">
        <v>88</v>
      </c>
      <c r="O202" s="30"/>
    </row>
    <row r="203" spans="1:16" ht="36.75" thickBot="1" x14ac:dyDescent="0.3">
      <c r="A203" s="67"/>
      <c r="B203" s="67"/>
      <c r="C203" s="67"/>
      <c r="D203" s="67"/>
      <c r="E203" s="67"/>
      <c r="F203" s="67"/>
      <c r="G203" s="67"/>
      <c r="H203" s="67"/>
      <c r="I203" s="67"/>
      <c r="J203" s="67"/>
      <c r="K203" s="68"/>
      <c r="L203" s="13" t="s">
        <v>201</v>
      </c>
      <c r="M203" s="14">
        <v>1.3888888888888889E-3</v>
      </c>
      <c r="N203" s="15" t="s">
        <v>170</v>
      </c>
      <c r="O203" s="30"/>
    </row>
    <row r="204" spans="1:16" ht="36.75" thickBot="1" x14ac:dyDescent="0.3">
      <c r="A204" s="69"/>
      <c r="B204" s="69"/>
      <c r="C204" s="69"/>
      <c r="D204" s="69"/>
      <c r="E204" s="69"/>
      <c r="F204" s="69"/>
      <c r="G204" s="69"/>
      <c r="H204" s="69"/>
      <c r="I204" s="69"/>
      <c r="J204" s="69"/>
      <c r="K204" s="70"/>
      <c r="L204" s="13" t="s">
        <v>63</v>
      </c>
      <c r="M204" s="14">
        <v>2.0833333333333333E-3</v>
      </c>
      <c r="N204" s="15" t="s">
        <v>19</v>
      </c>
      <c r="O204" s="16" t="s">
        <v>109</v>
      </c>
    </row>
    <row r="205" spans="1:16" ht="45.75" thickBot="1" x14ac:dyDescent="0.3">
      <c r="A205" s="4"/>
      <c r="B205" s="5" t="s">
        <v>13</v>
      </c>
      <c r="C205" s="6">
        <v>3</v>
      </c>
      <c r="D205" s="8">
        <v>43708</v>
      </c>
      <c r="E205" s="9" t="s">
        <v>21</v>
      </c>
      <c r="F205" s="10"/>
      <c r="G205" s="11" t="s">
        <v>199</v>
      </c>
      <c r="H205" s="10"/>
      <c r="I205" s="5" t="s">
        <v>266</v>
      </c>
      <c r="J205" s="12">
        <v>0.25069444444444444</v>
      </c>
      <c r="K205" s="6" t="s">
        <v>17</v>
      </c>
      <c r="L205" s="13" t="s">
        <v>267</v>
      </c>
      <c r="M205" s="14">
        <v>0.20902777777777778</v>
      </c>
      <c r="N205" s="15" t="s">
        <v>19</v>
      </c>
      <c r="O205" s="16" t="s">
        <v>57</v>
      </c>
    </row>
    <row r="206" spans="1:16" ht="45.75" thickBot="1" x14ac:dyDescent="0.3">
      <c r="A206" s="4"/>
      <c r="B206" s="5" t="s">
        <v>13</v>
      </c>
      <c r="C206" s="6">
        <v>4</v>
      </c>
      <c r="D206" s="8">
        <v>43722</v>
      </c>
      <c r="E206" s="9" t="s">
        <v>14</v>
      </c>
      <c r="F206" s="10"/>
      <c r="G206" s="11" t="s">
        <v>98</v>
      </c>
      <c r="H206" s="10"/>
      <c r="I206" s="5" t="s">
        <v>268</v>
      </c>
      <c r="J206" s="12">
        <v>4.2361111111111106E-2</v>
      </c>
      <c r="K206" s="6" t="s">
        <v>17</v>
      </c>
      <c r="L206" s="13" t="s">
        <v>155</v>
      </c>
      <c r="M206" s="14">
        <v>6.9444444444444447E-4</v>
      </c>
      <c r="N206" s="15" t="s">
        <v>19</v>
      </c>
      <c r="O206" s="16" t="s">
        <v>57</v>
      </c>
    </row>
    <row r="207" spans="1:16" ht="36.75" thickBot="1" x14ac:dyDescent="0.3">
      <c r="A207" s="4"/>
      <c r="B207" s="5" t="s">
        <v>32</v>
      </c>
      <c r="C207" s="6" t="s">
        <v>33</v>
      </c>
      <c r="D207" s="8">
        <v>43726</v>
      </c>
      <c r="E207" s="9" t="s">
        <v>21</v>
      </c>
      <c r="F207" s="61"/>
      <c r="G207" s="62"/>
      <c r="H207" s="10"/>
      <c r="I207" s="5" t="s">
        <v>269</v>
      </c>
      <c r="J207" s="12">
        <v>0.125</v>
      </c>
      <c r="K207" s="6" t="s">
        <v>17</v>
      </c>
      <c r="L207" s="13" t="s">
        <v>260</v>
      </c>
      <c r="M207" s="14">
        <v>8.3333333333333329E-2</v>
      </c>
      <c r="N207" s="15" t="s">
        <v>19</v>
      </c>
      <c r="O207" s="30"/>
    </row>
    <row r="208" spans="1:16" ht="36.75" thickBot="1" x14ac:dyDescent="0.3">
      <c r="A208" s="4"/>
      <c r="B208" s="5" t="s">
        <v>13</v>
      </c>
      <c r="C208" s="6">
        <v>5</v>
      </c>
      <c r="D208" s="8">
        <v>43729</v>
      </c>
      <c r="E208" s="9" t="s">
        <v>21</v>
      </c>
      <c r="F208" s="10"/>
      <c r="G208" s="11" t="s">
        <v>22</v>
      </c>
      <c r="H208" s="10"/>
      <c r="I208" s="5" t="s">
        <v>270</v>
      </c>
      <c r="J208" s="12">
        <v>0.16666666666666666</v>
      </c>
      <c r="K208" s="6" t="s">
        <v>17</v>
      </c>
      <c r="L208" s="13" t="s">
        <v>155</v>
      </c>
      <c r="M208" s="29">
        <v>4.1666666666666664E-2</v>
      </c>
      <c r="N208" s="15" t="s">
        <v>19</v>
      </c>
      <c r="O208" s="16" t="s">
        <v>193</v>
      </c>
    </row>
    <row r="209" spans="1:15" ht="30.75" thickBot="1" x14ac:dyDescent="0.3">
      <c r="A209" s="71"/>
      <c r="B209" s="71"/>
      <c r="C209" s="71"/>
      <c r="D209" s="71"/>
      <c r="E209" s="71"/>
      <c r="F209" s="71"/>
      <c r="G209" s="71"/>
      <c r="H209" s="71"/>
      <c r="I209" s="71"/>
      <c r="J209" s="71"/>
      <c r="K209" s="72"/>
      <c r="L209" s="13" t="s">
        <v>167</v>
      </c>
      <c r="M209" s="14">
        <v>8.3333333333333329E-2</v>
      </c>
      <c r="N209" s="15" t="s">
        <v>36</v>
      </c>
      <c r="O209" s="16" t="s">
        <v>193</v>
      </c>
    </row>
    <row r="210" spans="1:15" ht="45.75" thickBot="1" x14ac:dyDescent="0.3">
      <c r="A210" s="17"/>
      <c r="B210" s="18" t="s">
        <v>13</v>
      </c>
      <c r="C210" s="19">
        <v>6</v>
      </c>
      <c r="D210" s="20">
        <v>43736</v>
      </c>
      <c r="E210" s="21" t="s">
        <v>14</v>
      </c>
      <c r="F210" s="22"/>
      <c r="G210" s="23" t="s">
        <v>98</v>
      </c>
      <c r="H210" s="22"/>
      <c r="I210" s="18" t="s">
        <v>271</v>
      </c>
      <c r="J210" s="24">
        <v>8.5416666666666655E-2</v>
      </c>
      <c r="K210" s="19" t="s">
        <v>17</v>
      </c>
      <c r="L210" s="25" t="s">
        <v>184</v>
      </c>
      <c r="M210" s="32">
        <v>4.3750000000000004E-2</v>
      </c>
      <c r="N210" s="27" t="s">
        <v>19</v>
      </c>
      <c r="O210" s="28" t="s">
        <v>272</v>
      </c>
    </row>
    <row r="211" spans="1:15" ht="36.75" thickBot="1" x14ac:dyDescent="0.3">
      <c r="A211" s="4"/>
      <c r="B211" s="5" t="s">
        <v>32</v>
      </c>
      <c r="C211" s="6" t="s">
        <v>33</v>
      </c>
      <c r="D211" s="8">
        <v>43739</v>
      </c>
      <c r="E211" s="9" t="s">
        <v>14</v>
      </c>
      <c r="F211" s="61"/>
      <c r="G211" s="62"/>
      <c r="H211" s="10"/>
      <c r="I211" s="5" t="s">
        <v>273</v>
      </c>
      <c r="J211" s="12">
        <v>8.819444444444445E-2</v>
      </c>
      <c r="K211" s="6" t="s">
        <v>17</v>
      </c>
      <c r="L211" s="13" t="s">
        <v>49</v>
      </c>
      <c r="M211" s="14">
        <v>4.3055555555555562E-2</v>
      </c>
      <c r="N211" s="15" t="s">
        <v>19</v>
      </c>
      <c r="O211" s="16" t="s">
        <v>244</v>
      </c>
    </row>
    <row r="212" spans="1:15" ht="36.75" thickBot="1" x14ac:dyDescent="0.3">
      <c r="A212" s="71"/>
      <c r="B212" s="71"/>
      <c r="C212" s="71"/>
      <c r="D212" s="71"/>
      <c r="E212" s="71"/>
      <c r="F212" s="71"/>
      <c r="G212" s="71"/>
      <c r="H212" s="71"/>
      <c r="I212" s="71"/>
      <c r="J212" s="71"/>
      <c r="K212" s="72"/>
      <c r="L212" s="13" t="s">
        <v>211</v>
      </c>
      <c r="M212" s="14">
        <v>8.7500000000000008E-2</v>
      </c>
      <c r="N212" s="15" t="s">
        <v>19</v>
      </c>
      <c r="O212" s="16" t="s">
        <v>274</v>
      </c>
    </row>
    <row r="213" spans="1:15" ht="45.75" thickBot="1" x14ac:dyDescent="0.3">
      <c r="A213" s="4"/>
      <c r="B213" s="5" t="s">
        <v>13</v>
      </c>
      <c r="C213" s="6">
        <v>7</v>
      </c>
      <c r="D213" s="8">
        <v>43743</v>
      </c>
      <c r="E213" s="9" t="s">
        <v>21</v>
      </c>
      <c r="F213" s="10"/>
      <c r="G213" s="11" t="s">
        <v>26</v>
      </c>
      <c r="H213" s="10"/>
      <c r="I213" s="5" t="s">
        <v>95</v>
      </c>
      <c r="J213" s="12">
        <v>4.3055555555555562E-2</v>
      </c>
      <c r="K213" s="6" t="s">
        <v>17</v>
      </c>
      <c r="L213" s="13" t="s">
        <v>143</v>
      </c>
      <c r="M213" s="14">
        <v>4.2361111111111106E-2</v>
      </c>
      <c r="N213" s="15" t="s">
        <v>36</v>
      </c>
      <c r="O213" s="16" t="s">
        <v>57</v>
      </c>
    </row>
    <row r="214" spans="1:15" ht="45.75" thickBot="1" x14ac:dyDescent="0.3">
      <c r="A214" s="4"/>
      <c r="B214" s="5" t="s">
        <v>13</v>
      </c>
      <c r="C214" s="6">
        <v>8</v>
      </c>
      <c r="D214" s="8">
        <v>43757</v>
      </c>
      <c r="E214" s="9" t="s">
        <v>14</v>
      </c>
      <c r="F214" s="10"/>
      <c r="G214" s="11" t="s">
        <v>15</v>
      </c>
      <c r="H214" s="10"/>
      <c r="I214" s="5" t="s">
        <v>133</v>
      </c>
      <c r="J214" s="12">
        <v>8.4722222222222213E-2</v>
      </c>
      <c r="K214" s="6" t="s">
        <v>17</v>
      </c>
      <c r="L214" s="13" t="s">
        <v>24</v>
      </c>
      <c r="M214" s="14">
        <v>4.2361111111111106E-2</v>
      </c>
      <c r="N214" s="15" t="s">
        <v>36</v>
      </c>
      <c r="O214" s="16" t="s">
        <v>244</v>
      </c>
    </row>
    <row r="215" spans="1:15" ht="30.75" thickBot="1" x14ac:dyDescent="0.3">
      <c r="A215" s="4"/>
      <c r="B215" s="5" t="s">
        <v>32</v>
      </c>
      <c r="C215" s="6" t="s">
        <v>33</v>
      </c>
      <c r="D215" s="8">
        <v>43760</v>
      </c>
      <c r="E215" s="9" t="s">
        <v>14</v>
      </c>
      <c r="F215" s="61"/>
      <c r="G215" s="62"/>
      <c r="H215" s="10"/>
      <c r="I215" s="5" t="s">
        <v>122</v>
      </c>
      <c r="J215" s="12">
        <v>8.5416666666666655E-2</v>
      </c>
      <c r="K215" s="6" t="s">
        <v>17</v>
      </c>
      <c r="L215" s="13" t="s">
        <v>156</v>
      </c>
      <c r="M215" s="14">
        <v>4.2361111111111106E-2</v>
      </c>
      <c r="N215" s="15" t="s">
        <v>101</v>
      </c>
      <c r="O215" s="16" t="s">
        <v>57</v>
      </c>
    </row>
    <row r="216" spans="1:15" ht="36.75" thickBot="1" x14ac:dyDescent="0.3">
      <c r="A216" s="73"/>
      <c r="B216" s="73"/>
      <c r="C216" s="73"/>
      <c r="D216" s="73"/>
      <c r="E216" s="73"/>
      <c r="F216" s="73"/>
      <c r="G216" s="73"/>
      <c r="H216" s="73"/>
      <c r="I216" s="73"/>
      <c r="J216" s="73"/>
      <c r="K216" s="74"/>
      <c r="L216" s="25" t="s">
        <v>134</v>
      </c>
      <c r="M216" s="26">
        <v>4.3055555555555562E-2</v>
      </c>
      <c r="N216" s="27" t="s">
        <v>19</v>
      </c>
      <c r="O216" s="28" t="s">
        <v>57</v>
      </c>
    </row>
    <row r="217" spans="1:15" ht="45.75" thickBot="1" x14ac:dyDescent="0.3">
      <c r="A217" s="4"/>
      <c r="B217" s="5" t="s">
        <v>13</v>
      </c>
      <c r="C217" s="6">
        <v>9</v>
      </c>
      <c r="D217" s="8">
        <v>43764</v>
      </c>
      <c r="E217" s="9" t="s">
        <v>21</v>
      </c>
      <c r="F217" s="10"/>
      <c r="G217" s="11" t="s">
        <v>15</v>
      </c>
      <c r="H217" s="10"/>
      <c r="I217" s="5" t="s">
        <v>275</v>
      </c>
      <c r="J217" s="12">
        <v>8.4027777777777771E-2</v>
      </c>
      <c r="K217" s="6" t="s">
        <v>17</v>
      </c>
      <c r="L217" s="13" t="s">
        <v>94</v>
      </c>
      <c r="M217" s="29">
        <v>8.3333333333333329E-2</v>
      </c>
      <c r="N217" s="15" t="s">
        <v>19</v>
      </c>
      <c r="O217" s="30"/>
    </row>
    <row r="218" spans="1:15" ht="45.75" thickBot="1" x14ac:dyDescent="0.3">
      <c r="A218" s="17"/>
      <c r="B218" s="18" t="s">
        <v>13</v>
      </c>
      <c r="C218" s="19">
        <v>10</v>
      </c>
      <c r="D218" s="20">
        <v>43771</v>
      </c>
      <c r="E218" s="21" t="s">
        <v>14</v>
      </c>
      <c r="F218" s="22"/>
      <c r="G218" s="23" t="s">
        <v>98</v>
      </c>
      <c r="H218" s="22"/>
      <c r="I218" s="18" t="s">
        <v>276</v>
      </c>
      <c r="J218" s="24">
        <v>0.20902777777777778</v>
      </c>
      <c r="K218" s="19" t="s">
        <v>17</v>
      </c>
      <c r="L218" s="25" t="s">
        <v>60</v>
      </c>
      <c r="M218" s="26">
        <v>8.4027777777777771E-2</v>
      </c>
      <c r="N218" s="27" t="s">
        <v>19</v>
      </c>
      <c r="O218" s="28" t="s">
        <v>277</v>
      </c>
    </row>
    <row r="219" spans="1:15" ht="36.75" thickBot="1" x14ac:dyDescent="0.3">
      <c r="A219" s="4"/>
      <c r="B219" s="5" t="s">
        <v>32</v>
      </c>
      <c r="C219" s="6" t="s">
        <v>33</v>
      </c>
      <c r="D219" s="8">
        <v>43775</v>
      </c>
      <c r="E219" s="9" t="s">
        <v>21</v>
      </c>
      <c r="F219" s="61"/>
      <c r="G219" s="62"/>
      <c r="H219" s="10"/>
      <c r="I219" s="5" t="s">
        <v>122</v>
      </c>
      <c r="J219" s="12">
        <v>8.3333333333333329E-2</v>
      </c>
      <c r="K219" s="6" t="s">
        <v>17</v>
      </c>
      <c r="L219" s="13" t="s">
        <v>128</v>
      </c>
      <c r="M219" s="29">
        <v>4.1666666666666664E-2</v>
      </c>
      <c r="N219" s="15" t="s">
        <v>19</v>
      </c>
      <c r="O219" s="16" t="s">
        <v>109</v>
      </c>
    </row>
    <row r="220" spans="1:15" ht="45.75" thickBot="1" x14ac:dyDescent="0.3">
      <c r="A220" s="17"/>
      <c r="B220" s="18" t="s">
        <v>13</v>
      </c>
      <c r="C220" s="19">
        <v>11</v>
      </c>
      <c r="D220" s="20">
        <v>43778</v>
      </c>
      <c r="E220" s="21" t="s">
        <v>21</v>
      </c>
      <c r="F220" s="22"/>
      <c r="G220" s="23" t="s">
        <v>22</v>
      </c>
      <c r="H220" s="22"/>
      <c r="I220" s="18" t="s">
        <v>116</v>
      </c>
      <c r="J220" s="24">
        <v>0.16666666666666666</v>
      </c>
      <c r="K220" s="19" t="s">
        <v>17</v>
      </c>
      <c r="L220" s="25" t="s">
        <v>183</v>
      </c>
      <c r="M220" s="32">
        <v>4.1666666666666664E-2</v>
      </c>
      <c r="N220" s="27" t="s">
        <v>36</v>
      </c>
      <c r="O220" s="28" t="s">
        <v>278</v>
      </c>
    </row>
    <row r="221" spans="1:15" ht="36.75" thickBot="1" x14ac:dyDescent="0.3">
      <c r="A221" s="71"/>
      <c r="B221" s="71"/>
      <c r="C221" s="71"/>
      <c r="D221" s="71"/>
      <c r="E221" s="71"/>
      <c r="F221" s="71"/>
      <c r="G221" s="71"/>
      <c r="H221" s="71"/>
      <c r="I221" s="71"/>
      <c r="J221" s="71"/>
      <c r="K221" s="72"/>
      <c r="L221" s="13" t="s">
        <v>68</v>
      </c>
      <c r="M221" s="14">
        <v>0.125</v>
      </c>
      <c r="N221" s="15" t="s">
        <v>19</v>
      </c>
      <c r="O221" s="16" t="s">
        <v>57</v>
      </c>
    </row>
    <row r="222" spans="1:15" ht="30.75" thickBot="1" x14ac:dyDescent="0.3">
      <c r="A222" s="4"/>
      <c r="B222" s="5" t="s">
        <v>32</v>
      </c>
      <c r="C222" s="6" t="s">
        <v>33</v>
      </c>
      <c r="D222" s="8">
        <v>43795</v>
      </c>
      <c r="E222" s="9" t="s">
        <v>14</v>
      </c>
      <c r="F222" s="61"/>
      <c r="G222" s="62"/>
      <c r="H222" s="10"/>
      <c r="I222" s="5" t="s">
        <v>269</v>
      </c>
      <c r="J222" s="12">
        <v>4.1666666666666666E-3</v>
      </c>
      <c r="K222" s="6" t="s">
        <v>17</v>
      </c>
      <c r="L222" s="13" t="s">
        <v>94</v>
      </c>
      <c r="M222" s="14">
        <v>1.3888888888888889E-3</v>
      </c>
      <c r="N222" s="15" t="s">
        <v>88</v>
      </c>
      <c r="O222" s="30"/>
    </row>
    <row r="223" spans="1:15" ht="30.75" thickBot="1" x14ac:dyDescent="0.3">
      <c r="A223" s="67"/>
      <c r="B223" s="67"/>
      <c r="C223" s="67"/>
      <c r="D223" s="67"/>
      <c r="E223" s="67"/>
      <c r="F223" s="67"/>
      <c r="G223" s="67"/>
      <c r="H223" s="67"/>
      <c r="I223" s="67"/>
      <c r="J223" s="67"/>
      <c r="K223" s="68"/>
      <c r="L223" s="13" t="s">
        <v>107</v>
      </c>
      <c r="M223" s="14">
        <v>2.0833333333333333E-3</v>
      </c>
      <c r="N223" s="15" t="s">
        <v>101</v>
      </c>
      <c r="O223" s="16" t="s">
        <v>196</v>
      </c>
    </row>
    <row r="224" spans="1:15" ht="30.75" thickBot="1" x14ac:dyDescent="0.3">
      <c r="A224" s="78"/>
      <c r="B224" s="78"/>
      <c r="C224" s="78"/>
      <c r="D224" s="78"/>
      <c r="E224" s="78"/>
      <c r="F224" s="78"/>
      <c r="G224" s="78"/>
      <c r="H224" s="78"/>
      <c r="I224" s="78"/>
      <c r="J224" s="78"/>
      <c r="K224" s="79"/>
      <c r="L224" s="13" t="s">
        <v>125</v>
      </c>
      <c r="M224" s="14">
        <v>2.7777777777777779E-3</v>
      </c>
      <c r="N224" s="15" t="s">
        <v>36</v>
      </c>
      <c r="O224" s="16" t="s">
        <v>278</v>
      </c>
    </row>
    <row r="225" spans="1:15" ht="36.75" thickBot="1" x14ac:dyDescent="0.3">
      <c r="A225" s="69"/>
      <c r="B225" s="69"/>
      <c r="C225" s="69"/>
      <c r="D225" s="69"/>
      <c r="E225" s="69"/>
      <c r="F225" s="69"/>
      <c r="G225" s="69"/>
      <c r="H225" s="69"/>
      <c r="I225" s="69"/>
      <c r="J225" s="69"/>
      <c r="K225" s="70"/>
      <c r="L225" s="13" t="s">
        <v>279</v>
      </c>
      <c r="M225" s="14">
        <v>3.472222222222222E-3</v>
      </c>
      <c r="N225" s="15" t="s">
        <v>19</v>
      </c>
      <c r="O225" s="16" t="s">
        <v>280</v>
      </c>
    </row>
    <row r="226" spans="1:15" ht="45.75" thickBot="1" x14ac:dyDescent="0.3">
      <c r="A226" s="17"/>
      <c r="B226" s="18" t="s">
        <v>13</v>
      </c>
      <c r="C226" s="19">
        <v>15</v>
      </c>
      <c r="D226" s="20">
        <v>43813</v>
      </c>
      <c r="E226" s="21" t="s">
        <v>21</v>
      </c>
      <c r="F226" s="22"/>
      <c r="G226" s="23" t="s">
        <v>281</v>
      </c>
      <c r="H226" s="22"/>
      <c r="I226" s="18" t="s">
        <v>282</v>
      </c>
      <c r="J226" s="24">
        <v>0.25069444444444444</v>
      </c>
      <c r="K226" s="19" t="s">
        <v>17</v>
      </c>
      <c r="L226" s="25" t="s">
        <v>283</v>
      </c>
      <c r="M226" s="32">
        <v>8.4027777777777771E-2</v>
      </c>
      <c r="N226" s="27" t="s">
        <v>44</v>
      </c>
      <c r="O226" s="28" t="s">
        <v>274</v>
      </c>
    </row>
    <row r="227" spans="1:15" ht="36.75" thickBot="1" x14ac:dyDescent="0.3">
      <c r="A227" s="71"/>
      <c r="B227" s="71"/>
      <c r="C227" s="71"/>
      <c r="D227" s="71"/>
      <c r="E227" s="71"/>
      <c r="F227" s="71"/>
      <c r="G227" s="71"/>
      <c r="H227" s="71"/>
      <c r="I227" s="71"/>
      <c r="J227" s="71"/>
      <c r="K227" s="72"/>
      <c r="L227" s="13" t="s">
        <v>43</v>
      </c>
      <c r="M227" s="14">
        <v>0.1673611111111111</v>
      </c>
      <c r="N227" s="15" t="s">
        <v>19</v>
      </c>
      <c r="O227" s="16" t="s">
        <v>57</v>
      </c>
    </row>
    <row r="228" spans="1:15" ht="45.75" thickBot="1" x14ac:dyDescent="0.3">
      <c r="A228" s="4"/>
      <c r="B228" s="5" t="s">
        <v>13</v>
      </c>
      <c r="C228" s="6">
        <v>16</v>
      </c>
      <c r="D228" s="8">
        <v>43817</v>
      </c>
      <c r="E228" s="9" t="s">
        <v>14</v>
      </c>
      <c r="F228" s="10"/>
      <c r="G228" s="11" t="s">
        <v>284</v>
      </c>
      <c r="H228" s="10"/>
      <c r="I228" s="5" t="s">
        <v>285</v>
      </c>
      <c r="J228" s="12">
        <v>4.3750000000000004E-2</v>
      </c>
      <c r="K228" s="6" t="s">
        <v>17</v>
      </c>
      <c r="L228" s="13" t="s">
        <v>123</v>
      </c>
      <c r="M228" s="14">
        <v>6.9444444444444447E-4</v>
      </c>
      <c r="N228" s="15" t="s">
        <v>19</v>
      </c>
      <c r="O228" s="16" t="s">
        <v>277</v>
      </c>
    </row>
    <row r="229" spans="1:15" ht="30.75" thickBot="1" x14ac:dyDescent="0.3">
      <c r="A229" s="4"/>
      <c r="B229" s="5" t="s">
        <v>13</v>
      </c>
      <c r="C229" s="6">
        <v>18</v>
      </c>
      <c r="D229" s="8">
        <v>43849</v>
      </c>
      <c r="E229" s="9" t="s">
        <v>14</v>
      </c>
      <c r="F229" s="10"/>
      <c r="G229" s="11" t="s">
        <v>15</v>
      </c>
      <c r="H229" s="10"/>
      <c r="I229" s="5" t="s">
        <v>286</v>
      </c>
      <c r="J229" s="12">
        <v>2.7777777777777779E-3</v>
      </c>
      <c r="K229" s="6" t="s">
        <v>17</v>
      </c>
      <c r="L229" s="13" t="s">
        <v>143</v>
      </c>
      <c r="M229" s="14">
        <v>1.3888888888888889E-3</v>
      </c>
      <c r="N229" s="15" t="s">
        <v>88</v>
      </c>
      <c r="O229" s="30"/>
    </row>
    <row r="230" spans="1:15" ht="45.75" thickBot="1" x14ac:dyDescent="0.3">
      <c r="A230" s="4"/>
      <c r="B230" s="5" t="s">
        <v>13</v>
      </c>
      <c r="C230" s="6">
        <v>19</v>
      </c>
      <c r="D230" s="8">
        <v>43855</v>
      </c>
      <c r="E230" s="9" t="s">
        <v>21</v>
      </c>
      <c r="F230" s="10"/>
      <c r="G230" s="11" t="s">
        <v>98</v>
      </c>
      <c r="H230" s="10"/>
      <c r="I230" s="5" t="s">
        <v>218</v>
      </c>
      <c r="J230" s="12">
        <v>0.20833333333333334</v>
      </c>
      <c r="K230" s="6" t="s">
        <v>17</v>
      </c>
      <c r="L230" s="13" t="s">
        <v>28</v>
      </c>
      <c r="M230" s="29">
        <v>4.1666666666666664E-2</v>
      </c>
      <c r="N230" s="15" t="s">
        <v>19</v>
      </c>
      <c r="O230" s="16" t="s">
        <v>280</v>
      </c>
    </row>
    <row r="231" spans="1:15" ht="45.75" thickBot="1" x14ac:dyDescent="0.3">
      <c r="A231" s="4"/>
      <c r="B231" s="5" t="s">
        <v>13</v>
      </c>
      <c r="C231" s="6">
        <v>20</v>
      </c>
      <c r="D231" s="8">
        <v>43862</v>
      </c>
      <c r="E231" s="9" t="s">
        <v>14</v>
      </c>
      <c r="F231" s="10"/>
      <c r="G231" s="11" t="s">
        <v>98</v>
      </c>
      <c r="H231" s="10"/>
      <c r="I231" s="5" t="s">
        <v>287</v>
      </c>
      <c r="J231" s="12">
        <v>4.3750000000000004E-2</v>
      </c>
      <c r="K231" s="6" t="s">
        <v>17</v>
      </c>
      <c r="L231" s="13" t="s">
        <v>169</v>
      </c>
      <c r="M231" s="14">
        <v>6.9444444444444447E-4</v>
      </c>
      <c r="N231" s="15" t="s">
        <v>36</v>
      </c>
      <c r="O231" s="16" t="s">
        <v>278</v>
      </c>
    </row>
    <row r="232" spans="1:15" ht="30.75" thickBot="1" x14ac:dyDescent="0.3">
      <c r="A232" s="4"/>
      <c r="B232" s="5" t="s">
        <v>38</v>
      </c>
      <c r="C232" s="6" t="s">
        <v>65</v>
      </c>
      <c r="D232" s="8">
        <v>43866</v>
      </c>
      <c r="E232" s="9" t="s">
        <v>21</v>
      </c>
      <c r="F232" s="61"/>
      <c r="G232" s="62"/>
      <c r="H232" s="10"/>
      <c r="I232" s="5" t="s">
        <v>288</v>
      </c>
      <c r="J232" s="12">
        <v>0.16874999999999998</v>
      </c>
      <c r="K232" s="6" t="s">
        <v>17</v>
      </c>
      <c r="L232" s="13" t="s">
        <v>71</v>
      </c>
      <c r="M232" s="14">
        <v>0.12569444444444444</v>
      </c>
      <c r="N232" s="15" t="s">
        <v>36</v>
      </c>
      <c r="O232" s="16" t="s">
        <v>57</v>
      </c>
    </row>
    <row r="233" spans="1:15" ht="30.75" thickBot="1" x14ac:dyDescent="0.3">
      <c r="A233" s="71"/>
      <c r="B233" s="71"/>
      <c r="C233" s="71"/>
      <c r="D233" s="71"/>
      <c r="E233" s="71"/>
      <c r="F233" s="71"/>
      <c r="G233" s="71"/>
      <c r="H233" s="71"/>
      <c r="I233" s="71"/>
      <c r="J233" s="71"/>
      <c r="K233" s="72"/>
      <c r="L233" s="13" t="s">
        <v>260</v>
      </c>
      <c r="M233" s="29">
        <v>0.1673611111111111</v>
      </c>
      <c r="N233" s="15" t="s">
        <v>36</v>
      </c>
      <c r="O233" s="16" t="s">
        <v>193</v>
      </c>
    </row>
    <row r="234" spans="1:15" ht="30.75" thickBot="1" x14ac:dyDescent="0.3">
      <c r="A234" s="17"/>
      <c r="B234" s="18" t="s">
        <v>13</v>
      </c>
      <c r="C234" s="19">
        <v>22</v>
      </c>
      <c r="D234" s="20">
        <v>43877</v>
      </c>
      <c r="E234" s="21" t="s">
        <v>14</v>
      </c>
      <c r="F234" s="22"/>
      <c r="G234" s="23" t="s">
        <v>26</v>
      </c>
      <c r="H234" s="22"/>
      <c r="I234" s="18" t="s">
        <v>62</v>
      </c>
      <c r="J234" s="24">
        <v>4.4444444444444446E-2</v>
      </c>
      <c r="K234" s="19" t="s">
        <v>17</v>
      </c>
      <c r="L234" s="25" t="s">
        <v>155</v>
      </c>
      <c r="M234" s="26">
        <v>6.9444444444444447E-4</v>
      </c>
      <c r="N234" s="27" t="s">
        <v>44</v>
      </c>
      <c r="O234" s="28" t="s">
        <v>57</v>
      </c>
    </row>
    <row r="235" spans="1:15" ht="45.75" thickBot="1" x14ac:dyDescent="0.3">
      <c r="A235" s="4"/>
      <c r="B235" s="5" t="s">
        <v>13</v>
      </c>
      <c r="C235" s="6">
        <v>23</v>
      </c>
      <c r="D235" s="8">
        <v>43882</v>
      </c>
      <c r="E235" s="9" t="s">
        <v>21</v>
      </c>
      <c r="F235" s="10"/>
      <c r="G235" s="11" t="s">
        <v>26</v>
      </c>
      <c r="H235" s="10"/>
      <c r="I235" s="5" t="s">
        <v>271</v>
      </c>
      <c r="J235" s="12">
        <v>0.12638888888888888</v>
      </c>
      <c r="K235" s="6" t="s">
        <v>17</v>
      </c>
      <c r="L235" s="13" t="s">
        <v>289</v>
      </c>
      <c r="M235" s="14">
        <v>8.4027777777777771E-2</v>
      </c>
      <c r="N235" s="15" t="s">
        <v>19</v>
      </c>
      <c r="O235" s="16" t="s">
        <v>244</v>
      </c>
    </row>
    <row r="236" spans="1:15" ht="36.75" thickBot="1" x14ac:dyDescent="0.3">
      <c r="A236" s="71"/>
      <c r="B236" s="71"/>
      <c r="C236" s="71"/>
      <c r="D236" s="71"/>
      <c r="E236" s="71"/>
      <c r="F236" s="71"/>
      <c r="G236" s="71"/>
      <c r="H236" s="71"/>
      <c r="I236" s="71"/>
      <c r="J236" s="71"/>
      <c r="K236" s="72"/>
      <c r="L236" s="13" t="s">
        <v>221</v>
      </c>
      <c r="M236" s="29">
        <v>0.12638888888888888</v>
      </c>
      <c r="N236" s="15" t="s">
        <v>19</v>
      </c>
      <c r="O236" s="16" t="s">
        <v>244</v>
      </c>
    </row>
    <row r="237" spans="1:15" ht="36.75" thickBot="1" x14ac:dyDescent="0.3">
      <c r="A237" s="4"/>
      <c r="B237" s="5" t="s">
        <v>32</v>
      </c>
      <c r="C237" s="6" t="s">
        <v>65</v>
      </c>
      <c r="D237" s="8">
        <v>43886</v>
      </c>
      <c r="E237" s="9" t="s">
        <v>14</v>
      </c>
      <c r="F237" s="61"/>
      <c r="G237" s="62"/>
      <c r="H237" s="10"/>
      <c r="I237" s="5" t="s">
        <v>290</v>
      </c>
      <c r="J237" s="12">
        <v>2.0833333333333333E-3</v>
      </c>
      <c r="K237" s="6" t="s">
        <v>17</v>
      </c>
      <c r="L237" s="13" t="s">
        <v>68</v>
      </c>
      <c r="M237" s="14">
        <v>2.0833333333333333E-3</v>
      </c>
      <c r="N237" s="15" t="s">
        <v>19</v>
      </c>
      <c r="O237" s="16" t="s">
        <v>277</v>
      </c>
    </row>
    <row r="238" spans="1:15" ht="45.75" thickBot="1" x14ac:dyDescent="0.3">
      <c r="A238" s="4"/>
      <c r="B238" s="5" t="s">
        <v>13</v>
      </c>
      <c r="C238" s="6">
        <v>26</v>
      </c>
      <c r="D238" s="8">
        <v>43968</v>
      </c>
      <c r="E238" s="9" t="s">
        <v>14</v>
      </c>
      <c r="F238" s="10"/>
      <c r="G238" s="11" t="s">
        <v>26</v>
      </c>
      <c r="H238" s="10"/>
      <c r="I238" s="5" t="s">
        <v>291</v>
      </c>
      <c r="J238" s="12">
        <v>1.3888888888888889E-3</v>
      </c>
      <c r="K238" s="6" t="s">
        <v>17</v>
      </c>
      <c r="L238" s="13" t="s">
        <v>79</v>
      </c>
      <c r="M238" s="29">
        <v>6.9444444444444447E-4</v>
      </c>
      <c r="N238" s="15" t="s">
        <v>88</v>
      </c>
      <c r="O238" s="30"/>
    </row>
    <row r="239" spans="1:15" ht="45.75" thickBot="1" x14ac:dyDescent="0.3">
      <c r="A239" s="4"/>
      <c r="B239" s="5" t="s">
        <v>13</v>
      </c>
      <c r="C239" s="6">
        <v>27</v>
      </c>
      <c r="D239" s="8">
        <v>43974</v>
      </c>
      <c r="E239" s="9" t="s">
        <v>21</v>
      </c>
      <c r="F239" s="10"/>
      <c r="G239" s="11" t="s">
        <v>26</v>
      </c>
      <c r="H239" s="10"/>
      <c r="I239" s="5" t="s">
        <v>292</v>
      </c>
      <c r="J239" s="12">
        <v>0.20972222222222223</v>
      </c>
      <c r="K239" s="6" t="s">
        <v>17</v>
      </c>
      <c r="L239" s="13" t="s">
        <v>117</v>
      </c>
      <c r="M239" s="29">
        <v>0.125</v>
      </c>
      <c r="N239" s="15" t="s">
        <v>36</v>
      </c>
      <c r="O239" s="16" t="s">
        <v>109</v>
      </c>
    </row>
    <row r="240" spans="1:15" ht="45.75" thickBot="1" x14ac:dyDescent="0.3">
      <c r="A240" s="4"/>
      <c r="B240" s="5" t="s">
        <v>13</v>
      </c>
      <c r="C240" s="6">
        <v>29</v>
      </c>
      <c r="D240" s="8">
        <v>43981</v>
      </c>
      <c r="E240" s="9" t="s">
        <v>21</v>
      </c>
      <c r="F240" s="10"/>
      <c r="G240" s="11" t="s">
        <v>26</v>
      </c>
      <c r="H240" s="10"/>
      <c r="I240" s="5" t="s">
        <v>293</v>
      </c>
      <c r="J240" s="12">
        <v>0.20833333333333334</v>
      </c>
      <c r="K240" s="6" t="s">
        <v>17</v>
      </c>
      <c r="L240" s="13" t="s">
        <v>157</v>
      </c>
      <c r="M240" s="14">
        <v>0.125</v>
      </c>
      <c r="N240" s="15" t="s">
        <v>19</v>
      </c>
      <c r="O240" s="16" t="s">
        <v>57</v>
      </c>
    </row>
    <row r="241" spans="1:16" ht="36.75" thickBot="1" x14ac:dyDescent="0.3">
      <c r="A241" s="71"/>
      <c r="B241" s="71"/>
      <c r="C241" s="71"/>
      <c r="D241" s="71"/>
      <c r="E241" s="71"/>
      <c r="F241" s="71"/>
      <c r="G241" s="71"/>
      <c r="H241" s="71"/>
      <c r="I241" s="71"/>
      <c r="J241" s="71"/>
      <c r="K241" s="72"/>
      <c r="L241" s="13" t="s">
        <v>201</v>
      </c>
      <c r="M241" s="14">
        <v>0.16666666666666666</v>
      </c>
      <c r="N241" s="15" t="s">
        <v>19</v>
      </c>
      <c r="O241" s="16" t="s">
        <v>244</v>
      </c>
    </row>
    <row r="242" spans="1:16" ht="45.75" thickBot="1" x14ac:dyDescent="0.3">
      <c r="A242" s="17"/>
      <c r="B242" s="18" t="s">
        <v>13</v>
      </c>
      <c r="C242" s="19">
        <v>30</v>
      </c>
      <c r="D242" s="20">
        <v>43988</v>
      </c>
      <c r="E242" s="21" t="s">
        <v>14</v>
      </c>
      <c r="F242" s="22"/>
      <c r="G242" s="23" t="s">
        <v>26</v>
      </c>
      <c r="H242" s="22"/>
      <c r="I242" s="18" t="s">
        <v>197</v>
      </c>
      <c r="J242" s="24">
        <v>8.6111111111111124E-2</v>
      </c>
      <c r="K242" s="19" t="s">
        <v>17</v>
      </c>
      <c r="L242" s="25" t="s">
        <v>74</v>
      </c>
      <c r="M242" s="26">
        <v>4.4444444444444446E-2</v>
      </c>
      <c r="N242" s="27" t="s">
        <v>36</v>
      </c>
      <c r="O242" s="28" t="s">
        <v>57</v>
      </c>
    </row>
    <row r="243" spans="1:16" ht="30.75" thickBot="1" x14ac:dyDescent="0.3">
      <c r="A243" s="4"/>
      <c r="B243" s="5" t="s">
        <v>38</v>
      </c>
      <c r="C243" s="6" t="s">
        <v>80</v>
      </c>
      <c r="D243" s="8">
        <v>43992</v>
      </c>
      <c r="E243" s="9" t="s">
        <v>21</v>
      </c>
      <c r="F243" s="61"/>
      <c r="G243" s="62"/>
      <c r="H243" s="10"/>
      <c r="I243" s="5" t="s">
        <v>230</v>
      </c>
      <c r="J243" s="12">
        <v>8.4027777777777771E-2</v>
      </c>
      <c r="K243" s="6" t="s">
        <v>17</v>
      </c>
      <c r="L243" s="13" t="s">
        <v>138</v>
      </c>
      <c r="M243" s="29">
        <v>8.4027777777777771E-2</v>
      </c>
      <c r="N243" s="15" t="s">
        <v>44</v>
      </c>
      <c r="O243" s="16" t="s">
        <v>193</v>
      </c>
    </row>
    <row r="244" spans="1:16" ht="45.75" thickBot="1" x14ac:dyDescent="0.3">
      <c r="A244" s="17"/>
      <c r="B244" s="18" t="s">
        <v>13</v>
      </c>
      <c r="C244" s="19">
        <v>32</v>
      </c>
      <c r="D244" s="20">
        <v>43998</v>
      </c>
      <c r="E244" s="21" t="s">
        <v>14</v>
      </c>
      <c r="F244" s="22"/>
      <c r="G244" s="23" t="s">
        <v>26</v>
      </c>
      <c r="H244" s="22"/>
      <c r="I244" s="18" t="s">
        <v>294</v>
      </c>
      <c r="J244" s="24">
        <v>6.9444444444444447E-4</v>
      </c>
      <c r="K244" s="19" t="s">
        <v>17</v>
      </c>
      <c r="L244" s="25" t="s">
        <v>157</v>
      </c>
      <c r="M244" s="32">
        <v>6.9444444444444447E-4</v>
      </c>
      <c r="N244" s="27" t="s">
        <v>19</v>
      </c>
      <c r="O244" s="28" t="s">
        <v>50</v>
      </c>
    </row>
    <row r="245" spans="1:16" ht="45.75" thickBot="1" x14ac:dyDescent="0.3">
      <c r="A245" s="4"/>
      <c r="B245" s="5" t="s">
        <v>13</v>
      </c>
      <c r="C245" s="6">
        <v>33</v>
      </c>
      <c r="D245" s="8">
        <v>44002</v>
      </c>
      <c r="E245" s="9" t="s">
        <v>21</v>
      </c>
      <c r="F245" s="10"/>
      <c r="G245" s="11" t="s">
        <v>26</v>
      </c>
      <c r="H245" s="10"/>
      <c r="I245" s="5" t="s">
        <v>174</v>
      </c>
      <c r="J245" s="12">
        <v>0.12569444444444444</v>
      </c>
      <c r="K245" s="6" t="s">
        <v>17</v>
      </c>
      <c r="L245" s="13" t="s">
        <v>59</v>
      </c>
      <c r="M245" s="29">
        <v>8.3333333333333329E-2</v>
      </c>
      <c r="N245" s="15" t="s">
        <v>36</v>
      </c>
      <c r="O245" s="16" t="s">
        <v>234</v>
      </c>
    </row>
    <row r="246" spans="1:16" ht="45.75" thickBot="1" x14ac:dyDescent="0.3">
      <c r="A246" s="71"/>
      <c r="B246" s="71"/>
      <c r="C246" s="71"/>
      <c r="D246" s="71"/>
      <c r="E246" s="71"/>
      <c r="F246" s="71"/>
      <c r="G246" s="71"/>
      <c r="H246" s="71"/>
      <c r="I246" s="71"/>
      <c r="J246" s="71"/>
      <c r="K246" s="72"/>
      <c r="L246" s="13" t="s">
        <v>60</v>
      </c>
      <c r="M246" s="14">
        <v>0.12569444444444444</v>
      </c>
      <c r="N246" s="15" t="s">
        <v>19</v>
      </c>
      <c r="O246" s="16" t="s">
        <v>295</v>
      </c>
    </row>
    <row r="247" spans="1:16" ht="30.75" thickBot="1" x14ac:dyDescent="0.3">
      <c r="A247" s="4"/>
      <c r="B247" s="5" t="s">
        <v>13</v>
      </c>
      <c r="C247" s="6">
        <v>34</v>
      </c>
      <c r="D247" s="8">
        <v>44009</v>
      </c>
      <c r="E247" s="9" t="s">
        <v>14</v>
      </c>
      <c r="F247" s="10"/>
      <c r="G247" s="11" t="s">
        <v>26</v>
      </c>
      <c r="H247" s="10"/>
      <c r="I247" s="5" t="s">
        <v>296</v>
      </c>
      <c r="J247" s="12">
        <v>2.7777777777777779E-3</v>
      </c>
      <c r="K247" s="6" t="s">
        <v>17</v>
      </c>
      <c r="L247" s="13" t="s">
        <v>43</v>
      </c>
      <c r="M247" s="14">
        <v>2.0833333333333333E-3</v>
      </c>
      <c r="N247" s="15" t="s">
        <v>88</v>
      </c>
      <c r="O247" s="30"/>
    </row>
    <row r="248" spans="1:16" ht="45.75" thickBot="1" x14ac:dyDescent="0.3">
      <c r="A248" s="4"/>
      <c r="B248" s="5" t="s">
        <v>38</v>
      </c>
      <c r="C248" s="6" t="s">
        <v>190</v>
      </c>
      <c r="D248" s="8">
        <v>44016</v>
      </c>
      <c r="E248" s="9" t="s">
        <v>14</v>
      </c>
      <c r="F248" s="61"/>
      <c r="G248" s="62"/>
      <c r="H248" s="10"/>
      <c r="I248" s="5" t="s">
        <v>227</v>
      </c>
      <c r="J248" s="12">
        <v>8.6111111111111124E-2</v>
      </c>
      <c r="K248" s="6" t="s">
        <v>17</v>
      </c>
      <c r="L248" s="13" t="s">
        <v>86</v>
      </c>
      <c r="M248" s="29">
        <v>2.0833333333333333E-3</v>
      </c>
      <c r="N248" s="15" t="s">
        <v>19</v>
      </c>
      <c r="O248" s="16" t="s">
        <v>297</v>
      </c>
    </row>
    <row r="249" spans="1:16" ht="36.75" thickBot="1" x14ac:dyDescent="0.3">
      <c r="A249" s="71"/>
      <c r="B249" s="71"/>
      <c r="C249" s="71"/>
      <c r="D249" s="71"/>
      <c r="E249" s="71"/>
      <c r="F249" s="71"/>
      <c r="G249" s="71"/>
      <c r="H249" s="71"/>
      <c r="I249" s="71"/>
      <c r="J249" s="71"/>
      <c r="K249" s="72"/>
      <c r="L249" s="13" t="s">
        <v>258</v>
      </c>
      <c r="M249" s="14">
        <v>4.4444444444444446E-2</v>
      </c>
      <c r="N249" s="15" t="s">
        <v>19</v>
      </c>
      <c r="O249" s="16" t="s">
        <v>280</v>
      </c>
    </row>
    <row r="250" spans="1:16" ht="30.75" thickBot="1" x14ac:dyDescent="0.3">
      <c r="A250" s="17"/>
      <c r="B250" s="18" t="s">
        <v>32</v>
      </c>
      <c r="C250" s="19" t="s">
        <v>65</v>
      </c>
      <c r="D250" s="20">
        <v>44051</v>
      </c>
      <c r="E250" s="21" t="s">
        <v>21</v>
      </c>
      <c r="F250" s="63"/>
      <c r="G250" s="64"/>
      <c r="H250" s="22"/>
      <c r="I250" s="18" t="s">
        <v>290</v>
      </c>
      <c r="J250" s="24">
        <v>0.1673611111111111</v>
      </c>
      <c r="K250" s="19" t="s">
        <v>17</v>
      </c>
      <c r="L250" s="25" t="s">
        <v>18</v>
      </c>
      <c r="M250" s="26">
        <v>4.1666666666666664E-2</v>
      </c>
      <c r="N250" s="27" t="s">
        <v>88</v>
      </c>
      <c r="O250" s="31"/>
    </row>
    <row r="251" spans="1:16" ht="45.75" thickBot="1" x14ac:dyDescent="0.3">
      <c r="A251" s="71"/>
      <c r="B251" s="71"/>
      <c r="C251" s="71"/>
      <c r="D251" s="71"/>
      <c r="E251" s="71"/>
      <c r="F251" s="71"/>
      <c r="G251" s="71"/>
      <c r="H251" s="71"/>
      <c r="I251" s="71"/>
      <c r="J251" s="71"/>
      <c r="K251" s="72"/>
      <c r="L251" s="13" t="s">
        <v>298</v>
      </c>
      <c r="M251" s="14">
        <v>0.1673611111111111</v>
      </c>
      <c r="N251" s="15" t="s">
        <v>36</v>
      </c>
      <c r="O251" s="16" t="s">
        <v>299</v>
      </c>
    </row>
    <row r="252" spans="1:16" ht="45.75" thickBot="1" x14ac:dyDescent="0.3">
      <c r="A252" s="4"/>
      <c r="B252" s="5" t="s">
        <v>32</v>
      </c>
      <c r="C252" s="6" t="s">
        <v>76</v>
      </c>
      <c r="D252" s="8">
        <v>44057</v>
      </c>
      <c r="E252" s="9" t="s">
        <v>14</v>
      </c>
      <c r="F252" s="61"/>
      <c r="G252" s="62"/>
      <c r="H252" s="10"/>
      <c r="I252" s="5" t="s">
        <v>85</v>
      </c>
      <c r="J252" s="12">
        <v>8.8888888888888892E-2</v>
      </c>
      <c r="K252" s="6" t="s">
        <v>17</v>
      </c>
      <c r="L252" s="13" t="s">
        <v>226</v>
      </c>
      <c r="M252" s="14">
        <v>8.7500000000000008E-2</v>
      </c>
      <c r="N252" s="15" t="s">
        <v>36</v>
      </c>
      <c r="O252" s="16" t="s">
        <v>274</v>
      </c>
    </row>
    <row r="253" spans="1:16" ht="30.75" thickBot="1" x14ac:dyDescent="0.3">
      <c r="A253" s="4"/>
      <c r="B253" s="5" t="s">
        <v>32</v>
      </c>
      <c r="C253" s="6" t="s">
        <v>80</v>
      </c>
      <c r="D253" s="8">
        <v>44062</v>
      </c>
      <c r="E253" s="9" t="s">
        <v>14</v>
      </c>
      <c r="F253" s="61"/>
      <c r="G253" s="62"/>
      <c r="H253" s="10"/>
      <c r="I253" s="5" t="s">
        <v>300</v>
      </c>
      <c r="J253" s="12">
        <v>2.0833333333333333E-3</v>
      </c>
      <c r="K253" s="6" t="s">
        <v>17</v>
      </c>
      <c r="L253" s="13" t="s">
        <v>221</v>
      </c>
      <c r="M253" s="14">
        <v>2.0833333333333333E-3</v>
      </c>
      <c r="N253" s="15" t="s">
        <v>36</v>
      </c>
      <c r="O253" s="16" t="s">
        <v>193</v>
      </c>
    </row>
    <row r="254" spans="1:16" ht="15.75" thickBot="1" x14ac:dyDescent="0.3">
      <c r="A254" s="75" t="s">
        <v>301</v>
      </c>
      <c r="B254" s="75"/>
      <c r="C254" s="75"/>
      <c r="D254" s="75"/>
      <c r="E254" s="75"/>
      <c r="F254" s="75"/>
      <c r="G254" s="75"/>
      <c r="H254" s="75"/>
      <c r="I254" s="75"/>
      <c r="J254" s="75"/>
      <c r="K254" s="75"/>
      <c r="L254" s="75"/>
      <c r="M254" s="75"/>
      <c r="N254" s="75"/>
      <c r="O254" s="75"/>
      <c r="P254" s="75"/>
    </row>
    <row r="255" spans="1:16" ht="45.75" thickBot="1" x14ac:dyDescent="0.3">
      <c r="A255" s="4"/>
      <c r="B255" s="5" t="s">
        <v>13</v>
      </c>
      <c r="C255" s="6">
        <v>1</v>
      </c>
      <c r="D255" s="8">
        <v>44092</v>
      </c>
      <c r="E255" s="9" t="s">
        <v>21</v>
      </c>
      <c r="F255" s="10"/>
      <c r="G255" s="11" t="s">
        <v>26</v>
      </c>
      <c r="H255" s="10"/>
      <c r="I255" s="5" t="s">
        <v>302</v>
      </c>
      <c r="J255" s="12">
        <v>0.33333333333333331</v>
      </c>
      <c r="K255" s="6" t="s">
        <v>17</v>
      </c>
      <c r="L255" s="13" t="s">
        <v>241</v>
      </c>
      <c r="M255" s="14">
        <v>0.125</v>
      </c>
      <c r="N255" s="15" t="s">
        <v>88</v>
      </c>
      <c r="O255" s="30"/>
    </row>
    <row r="256" spans="1:16" ht="36.75" thickBot="1" x14ac:dyDescent="0.3">
      <c r="A256" s="17"/>
      <c r="B256" s="18" t="s">
        <v>13</v>
      </c>
      <c r="C256" s="19">
        <v>3</v>
      </c>
      <c r="D256" s="20">
        <v>44108</v>
      </c>
      <c r="E256" s="21" t="s">
        <v>21</v>
      </c>
      <c r="F256" s="22"/>
      <c r="G256" s="23" t="s">
        <v>281</v>
      </c>
      <c r="H256" s="22"/>
      <c r="I256" s="18" t="s">
        <v>303</v>
      </c>
      <c r="J256" s="24">
        <v>0.16874999999999998</v>
      </c>
      <c r="K256" s="19" t="s">
        <v>17</v>
      </c>
      <c r="L256" s="25" t="s">
        <v>79</v>
      </c>
      <c r="M256" s="26">
        <v>4.1666666666666664E-2</v>
      </c>
      <c r="N256" s="27" t="s">
        <v>19</v>
      </c>
      <c r="O256" s="28" t="s">
        <v>244</v>
      </c>
    </row>
    <row r="257" spans="1:15" ht="36.75" thickBot="1" x14ac:dyDescent="0.3">
      <c r="A257" s="67"/>
      <c r="B257" s="67"/>
      <c r="C257" s="67"/>
      <c r="D257" s="67"/>
      <c r="E257" s="67"/>
      <c r="F257" s="67"/>
      <c r="G257" s="67"/>
      <c r="H257" s="67"/>
      <c r="I257" s="67"/>
      <c r="J257" s="67"/>
      <c r="K257" s="68"/>
      <c r="L257" s="13" t="s">
        <v>103</v>
      </c>
      <c r="M257" s="14">
        <v>8.3333333333333329E-2</v>
      </c>
      <c r="N257" s="15" t="s">
        <v>19</v>
      </c>
      <c r="O257" s="16" t="s">
        <v>304</v>
      </c>
    </row>
    <row r="258" spans="1:15" ht="30.75" thickBot="1" x14ac:dyDescent="0.3">
      <c r="A258" s="76"/>
      <c r="B258" s="76"/>
      <c r="C258" s="76"/>
      <c r="D258" s="76"/>
      <c r="E258" s="76"/>
      <c r="F258" s="76"/>
      <c r="G258" s="76"/>
      <c r="H258" s="76"/>
      <c r="I258" s="76"/>
      <c r="J258" s="76"/>
      <c r="K258" s="77"/>
      <c r="L258" s="25" t="s">
        <v>250</v>
      </c>
      <c r="M258" s="26">
        <v>0.12638888888888888</v>
      </c>
      <c r="N258" s="27" t="s">
        <v>44</v>
      </c>
      <c r="O258" s="28" t="s">
        <v>57</v>
      </c>
    </row>
    <row r="259" spans="1:15" ht="15.75" thickBot="1" x14ac:dyDescent="0.3">
      <c r="A259" s="69"/>
      <c r="B259" s="69"/>
      <c r="C259" s="69"/>
      <c r="D259" s="69"/>
      <c r="E259" s="69"/>
      <c r="F259" s="69"/>
      <c r="G259" s="69"/>
      <c r="H259" s="69"/>
      <c r="I259" s="69"/>
      <c r="J259" s="69"/>
      <c r="K259" s="70"/>
      <c r="L259" s="13" t="s">
        <v>305</v>
      </c>
      <c r="M259" s="29">
        <v>0.16874999999999998</v>
      </c>
      <c r="N259" s="15" t="s">
        <v>88</v>
      </c>
      <c r="O259" s="30"/>
    </row>
    <row r="260" spans="1:15" ht="45.75" thickBot="1" x14ac:dyDescent="0.3">
      <c r="A260" s="4"/>
      <c r="B260" s="5" t="s">
        <v>13</v>
      </c>
      <c r="C260" s="6">
        <v>4</v>
      </c>
      <c r="D260" s="8">
        <v>44121</v>
      </c>
      <c r="E260" s="9" t="s">
        <v>14</v>
      </c>
      <c r="F260" s="10"/>
      <c r="G260" s="11" t="s">
        <v>22</v>
      </c>
      <c r="H260" s="10"/>
      <c r="I260" s="5" t="s">
        <v>306</v>
      </c>
      <c r="J260" s="12">
        <v>4.4444444444444446E-2</v>
      </c>
      <c r="K260" s="6" t="s">
        <v>17</v>
      </c>
      <c r="L260" s="13" t="s">
        <v>35</v>
      </c>
      <c r="M260" s="29">
        <v>1.3888888888888889E-3</v>
      </c>
      <c r="N260" s="15" t="s">
        <v>19</v>
      </c>
      <c r="O260" s="16" t="s">
        <v>234</v>
      </c>
    </row>
    <row r="261" spans="1:15" ht="36.75" thickBot="1" x14ac:dyDescent="0.3">
      <c r="A261" s="71"/>
      <c r="B261" s="71"/>
      <c r="C261" s="71"/>
      <c r="D261" s="71"/>
      <c r="E261" s="71"/>
      <c r="F261" s="71"/>
      <c r="G261" s="71"/>
      <c r="H261" s="71"/>
      <c r="I261" s="71"/>
      <c r="J261" s="71"/>
      <c r="K261" s="72"/>
      <c r="L261" s="13" t="s">
        <v>307</v>
      </c>
      <c r="M261" s="14">
        <v>2.0833333333333333E-3</v>
      </c>
      <c r="N261" s="15" t="s">
        <v>19</v>
      </c>
      <c r="O261" s="16" t="s">
        <v>57</v>
      </c>
    </row>
    <row r="262" spans="1:15" ht="45.75" thickBot="1" x14ac:dyDescent="0.3">
      <c r="A262" s="17"/>
      <c r="B262" s="18" t="s">
        <v>13</v>
      </c>
      <c r="C262" s="19">
        <v>5</v>
      </c>
      <c r="D262" s="20">
        <v>44128</v>
      </c>
      <c r="E262" s="21" t="s">
        <v>21</v>
      </c>
      <c r="F262" s="22"/>
      <c r="G262" s="23" t="s">
        <v>98</v>
      </c>
      <c r="H262" s="22"/>
      <c r="I262" s="18" t="s">
        <v>308</v>
      </c>
      <c r="J262" s="24">
        <v>0.20833333333333334</v>
      </c>
      <c r="K262" s="19" t="s">
        <v>17</v>
      </c>
      <c r="L262" s="25" t="s">
        <v>18</v>
      </c>
      <c r="M262" s="32">
        <v>4.1666666666666664E-2</v>
      </c>
      <c r="N262" s="27" t="s">
        <v>44</v>
      </c>
      <c r="O262" s="28" t="s">
        <v>109</v>
      </c>
    </row>
    <row r="263" spans="1:15" ht="30.75" thickBot="1" x14ac:dyDescent="0.3">
      <c r="A263" s="67"/>
      <c r="B263" s="67"/>
      <c r="C263" s="67"/>
      <c r="D263" s="67"/>
      <c r="E263" s="67"/>
      <c r="F263" s="67"/>
      <c r="G263" s="67"/>
      <c r="H263" s="67"/>
      <c r="I263" s="67"/>
      <c r="J263" s="67"/>
      <c r="K263" s="68"/>
      <c r="L263" s="13" t="s">
        <v>92</v>
      </c>
      <c r="M263" s="14">
        <v>8.3333333333333329E-2</v>
      </c>
      <c r="N263" s="15" t="s">
        <v>36</v>
      </c>
      <c r="O263" s="16" t="s">
        <v>193</v>
      </c>
    </row>
    <row r="264" spans="1:15" ht="36.75" thickBot="1" x14ac:dyDescent="0.3">
      <c r="A264" s="65"/>
      <c r="B264" s="65"/>
      <c r="C264" s="65"/>
      <c r="D264" s="65"/>
      <c r="E264" s="65"/>
      <c r="F264" s="65"/>
      <c r="G264" s="65"/>
      <c r="H264" s="65"/>
      <c r="I264" s="65"/>
      <c r="J264" s="65"/>
      <c r="K264" s="66"/>
      <c r="L264" s="25" t="s">
        <v>107</v>
      </c>
      <c r="M264" s="26">
        <v>0.125</v>
      </c>
      <c r="N264" s="27" t="s">
        <v>19</v>
      </c>
      <c r="O264" s="28" t="s">
        <v>97</v>
      </c>
    </row>
    <row r="265" spans="1:15" ht="30.75" thickBot="1" x14ac:dyDescent="0.3">
      <c r="A265" s="4"/>
      <c r="B265" s="5" t="s">
        <v>32</v>
      </c>
      <c r="C265" s="6" t="s">
        <v>33</v>
      </c>
      <c r="D265" s="8">
        <v>44138</v>
      </c>
      <c r="E265" s="9" t="s">
        <v>14</v>
      </c>
      <c r="F265" s="61"/>
      <c r="G265" s="62"/>
      <c r="H265" s="10"/>
      <c r="I265" s="5" t="s">
        <v>309</v>
      </c>
      <c r="J265" s="12">
        <v>8.7500000000000008E-2</v>
      </c>
      <c r="K265" s="6" t="s">
        <v>17</v>
      </c>
      <c r="L265" s="13" t="s">
        <v>232</v>
      </c>
      <c r="M265" s="14">
        <v>4.2361111111111106E-2</v>
      </c>
      <c r="N265" s="15" t="s">
        <v>88</v>
      </c>
      <c r="O265" s="30"/>
    </row>
    <row r="266" spans="1:15" ht="30.75" thickBot="1" x14ac:dyDescent="0.3">
      <c r="A266" s="71"/>
      <c r="B266" s="71"/>
      <c r="C266" s="71"/>
      <c r="D266" s="71"/>
      <c r="E266" s="71"/>
      <c r="F266" s="71"/>
      <c r="G266" s="71"/>
      <c r="H266" s="71"/>
      <c r="I266" s="71"/>
      <c r="J266" s="71"/>
      <c r="K266" s="72"/>
      <c r="L266" s="13" t="s">
        <v>221</v>
      </c>
      <c r="M266" s="14">
        <v>8.6805555555555566E-2</v>
      </c>
      <c r="N266" s="15" t="s">
        <v>36</v>
      </c>
      <c r="O266" s="16" t="s">
        <v>161</v>
      </c>
    </row>
    <row r="267" spans="1:15" ht="45.75" thickBot="1" x14ac:dyDescent="0.3">
      <c r="A267" s="4"/>
      <c r="B267" s="5" t="s">
        <v>13</v>
      </c>
      <c r="C267" s="6">
        <v>7</v>
      </c>
      <c r="D267" s="8">
        <v>44142</v>
      </c>
      <c r="E267" s="9" t="s">
        <v>14</v>
      </c>
      <c r="F267" s="10"/>
      <c r="G267" s="11" t="s">
        <v>26</v>
      </c>
      <c r="H267" s="10"/>
      <c r="I267" s="5" t="s">
        <v>116</v>
      </c>
      <c r="J267" s="12">
        <v>8.5416666666666655E-2</v>
      </c>
      <c r="K267" s="6" t="s">
        <v>17</v>
      </c>
      <c r="L267" s="13" t="s">
        <v>167</v>
      </c>
      <c r="M267" s="14">
        <v>4.3055555555555562E-2</v>
      </c>
      <c r="N267" s="15" t="s">
        <v>36</v>
      </c>
      <c r="O267" s="16" t="s">
        <v>295</v>
      </c>
    </row>
    <row r="268" spans="1:15" ht="30.75" thickBot="1" x14ac:dyDescent="0.3">
      <c r="A268" s="4"/>
      <c r="B268" s="5" t="s">
        <v>32</v>
      </c>
      <c r="C268" s="6" t="s">
        <v>33</v>
      </c>
      <c r="D268" s="8">
        <v>44160</v>
      </c>
      <c r="E268" s="9" t="s">
        <v>21</v>
      </c>
      <c r="F268" s="61"/>
      <c r="G268" s="62"/>
      <c r="H268" s="10"/>
      <c r="I268" s="5" t="s">
        <v>309</v>
      </c>
      <c r="J268" s="12">
        <v>0.12569444444444444</v>
      </c>
      <c r="K268" s="6" t="s">
        <v>17</v>
      </c>
      <c r="L268" s="13" t="s">
        <v>180</v>
      </c>
      <c r="M268" s="14">
        <v>4.1666666666666664E-2</v>
      </c>
      <c r="N268" s="15" t="s">
        <v>44</v>
      </c>
      <c r="O268" s="30"/>
    </row>
    <row r="269" spans="1:15" ht="36.75" thickBot="1" x14ac:dyDescent="0.3">
      <c r="A269" s="4"/>
      <c r="B269" s="5" t="s">
        <v>13</v>
      </c>
      <c r="C269" s="6">
        <v>9</v>
      </c>
      <c r="D269" s="8">
        <v>44163</v>
      </c>
      <c r="E269" s="9" t="s">
        <v>14</v>
      </c>
      <c r="F269" s="10"/>
      <c r="G269" s="11" t="s">
        <v>26</v>
      </c>
      <c r="H269" s="10"/>
      <c r="I269" s="5" t="s">
        <v>310</v>
      </c>
      <c r="J269" s="12">
        <v>4.3750000000000004E-2</v>
      </c>
      <c r="K269" s="6" t="s">
        <v>17</v>
      </c>
      <c r="L269" s="13" t="s">
        <v>307</v>
      </c>
      <c r="M269" s="29">
        <v>4.3055555555555562E-2</v>
      </c>
      <c r="N269" s="15" t="s">
        <v>19</v>
      </c>
      <c r="O269" s="16" t="s">
        <v>109</v>
      </c>
    </row>
    <row r="270" spans="1:15" ht="45.75" thickBot="1" x14ac:dyDescent="0.3">
      <c r="A270" s="4"/>
      <c r="B270" s="5" t="s">
        <v>13</v>
      </c>
      <c r="C270" s="6">
        <v>11</v>
      </c>
      <c r="D270" s="8">
        <v>44177</v>
      </c>
      <c r="E270" s="9" t="s">
        <v>14</v>
      </c>
      <c r="F270" s="10"/>
      <c r="G270" s="11" t="s">
        <v>26</v>
      </c>
      <c r="H270" s="10"/>
      <c r="I270" s="5" t="s">
        <v>311</v>
      </c>
      <c r="J270" s="12">
        <v>4.2361111111111106E-2</v>
      </c>
      <c r="K270" s="6" t="s">
        <v>17</v>
      </c>
      <c r="L270" s="13" t="s">
        <v>279</v>
      </c>
      <c r="M270" s="14">
        <v>4.2361111111111106E-2</v>
      </c>
      <c r="N270" s="15" t="s">
        <v>19</v>
      </c>
      <c r="O270" s="16" t="s">
        <v>109</v>
      </c>
    </row>
    <row r="271" spans="1:15" ht="30.75" thickBot="1" x14ac:dyDescent="0.3">
      <c r="A271" s="4"/>
      <c r="B271" s="5" t="s">
        <v>13</v>
      </c>
      <c r="C271" s="6">
        <v>12</v>
      </c>
      <c r="D271" s="8">
        <v>44181</v>
      </c>
      <c r="E271" s="9" t="s">
        <v>21</v>
      </c>
      <c r="F271" s="10"/>
      <c r="G271" s="11" t="s">
        <v>98</v>
      </c>
      <c r="H271" s="10"/>
      <c r="I271" s="5" t="s">
        <v>312</v>
      </c>
      <c r="J271" s="12">
        <v>8.4027777777777771E-2</v>
      </c>
      <c r="K271" s="6" t="s">
        <v>17</v>
      </c>
      <c r="L271" s="13" t="s">
        <v>307</v>
      </c>
      <c r="M271" s="14">
        <v>4.2361111111111106E-2</v>
      </c>
      <c r="N271" s="15" t="s">
        <v>36</v>
      </c>
      <c r="O271" s="16" t="s">
        <v>109</v>
      </c>
    </row>
    <row r="272" spans="1:15" ht="36.75" thickBot="1" x14ac:dyDescent="0.3">
      <c r="A272" s="73"/>
      <c r="B272" s="73"/>
      <c r="C272" s="73"/>
      <c r="D272" s="73"/>
      <c r="E272" s="73"/>
      <c r="F272" s="73"/>
      <c r="G272" s="73"/>
      <c r="H272" s="73"/>
      <c r="I272" s="73"/>
      <c r="J272" s="73"/>
      <c r="K272" s="74"/>
      <c r="L272" s="25" t="s">
        <v>201</v>
      </c>
      <c r="M272" s="32">
        <v>8.4027777777777771E-2</v>
      </c>
      <c r="N272" s="27" t="s">
        <v>19</v>
      </c>
      <c r="O272" s="28" t="s">
        <v>50</v>
      </c>
    </row>
    <row r="273" spans="1:15" ht="45.75" thickBot="1" x14ac:dyDescent="0.3">
      <c r="A273" s="4"/>
      <c r="B273" s="5" t="s">
        <v>13</v>
      </c>
      <c r="C273" s="6">
        <v>13</v>
      </c>
      <c r="D273" s="8">
        <v>44184</v>
      </c>
      <c r="E273" s="9" t="s">
        <v>14</v>
      </c>
      <c r="F273" s="10"/>
      <c r="G273" s="11" t="s">
        <v>98</v>
      </c>
      <c r="H273" s="10"/>
      <c r="I273" s="5" t="s">
        <v>313</v>
      </c>
      <c r="J273" s="12">
        <v>4.3055555555555562E-2</v>
      </c>
      <c r="K273" s="6" t="s">
        <v>17</v>
      </c>
      <c r="L273" s="13" t="s">
        <v>157</v>
      </c>
      <c r="M273" s="14">
        <v>4.2361111111111106E-2</v>
      </c>
      <c r="N273" s="15" t="s">
        <v>36</v>
      </c>
      <c r="O273" s="16" t="s">
        <v>57</v>
      </c>
    </row>
    <row r="274" spans="1:15" ht="36.75" thickBot="1" x14ac:dyDescent="0.3">
      <c r="A274" s="71"/>
      <c r="B274" s="71"/>
      <c r="C274" s="71"/>
      <c r="D274" s="71"/>
      <c r="E274" s="71"/>
      <c r="F274" s="71"/>
      <c r="G274" s="71"/>
      <c r="H274" s="71"/>
      <c r="I274" s="71"/>
      <c r="J274" s="71"/>
      <c r="K274" s="72"/>
      <c r="L274" s="13" t="s">
        <v>305</v>
      </c>
      <c r="M274" s="29">
        <v>4.3055555555555562E-2</v>
      </c>
      <c r="N274" s="15" t="s">
        <v>129</v>
      </c>
      <c r="O274" s="16" t="s">
        <v>193</v>
      </c>
    </row>
    <row r="275" spans="1:15" ht="45.75" thickBot="1" x14ac:dyDescent="0.3">
      <c r="A275" s="4"/>
      <c r="B275" s="5" t="s">
        <v>13</v>
      </c>
      <c r="C275" s="6">
        <v>14</v>
      </c>
      <c r="D275" s="8">
        <v>44199</v>
      </c>
      <c r="E275" s="9" t="s">
        <v>21</v>
      </c>
      <c r="F275" s="10"/>
      <c r="G275" s="11" t="s">
        <v>26</v>
      </c>
      <c r="H275" s="10"/>
      <c r="I275" s="5" t="s">
        <v>314</v>
      </c>
      <c r="J275" s="12">
        <v>0.20972222222222223</v>
      </c>
      <c r="K275" s="6" t="s">
        <v>17</v>
      </c>
      <c r="L275" s="13" t="s">
        <v>68</v>
      </c>
      <c r="M275" s="14">
        <v>0.16805555555555554</v>
      </c>
      <c r="N275" s="15" t="s">
        <v>88</v>
      </c>
      <c r="O275" s="30"/>
    </row>
    <row r="276" spans="1:15" ht="36.75" thickBot="1" x14ac:dyDescent="0.3">
      <c r="A276" s="73"/>
      <c r="B276" s="73"/>
      <c r="C276" s="73"/>
      <c r="D276" s="73"/>
      <c r="E276" s="73"/>
      <c r="F276" s="73"/>
      <c r="G276" s="73"/>
      <c r="H276" s="73"/>
      <c r="I276" s="73"/>
      <c r="J276" s="73"/>
      <c r="K276" s="74"/>
      <c r="L276" s="25" t="s">
        <v>298</v>
      </c>
      <c r="M276" s="26">
        <v>0.20972222222222223</v>
      </c>
      <c r="N276" s="27" t="s">
        <v>19</v>
      </c>
      <c r="O276" s="28" t="s">
        <v>57</v>
      </c>
    </row>
    <row r="277" spans="1:15" ht="30.75" thickBot="1" x14ac:dyDescent="0.3">
      <c r="A277" s="4"/>
      <c r="B277" s="5" t="s">
        <v>13</v>
      </c>
      <c r="C277" s="6">
        <v>15</v>
      </c>
      <c r="D277" s="8">
        <v>44204</v>
      </c>
      <c r="E277" s="9" t="s">
        <v>14</v>
      </c>
      <c r="F277" s="10"/>
      <c r="G277" s="11" t="s">
        <v>26</v>
      </c>
      <c r="H277" s="10"/>
      <c r="I277" s="5" t="s">
        <v>315</v>
      </c>
      <c r="J277" s="12">
        <v>0.12638888888888888</v>
      </c>
      <c r="K277" s="6" t="s">
        <v>17</v>
      </c>
      <c r="L277" s="13" t="s">
        <v>195</v>
      </c>
      <c r="M277" s="14">
        <v>6.9444444444444447E-4</v>
      </c>
      <c r="N277" s="15" t="s">
        <v>88</v>
      </c>
      <c r="O277" s="30"/>
    </row>
    <row r="278" spans="1:15" ht="45.75" thickBot="1" x14ac:dyDescent="0.3">
      <c r="A278" s="17"/>
      <c r="B278" s="18" t="s">
        <v>13</v>
      </c>
      <c r="C278" s="19">
        <v>16</v>
      </c>
      <c r="D278" s="20">
        <v>44213</v>
      </c>
      <c r="E278" s="21" t="s">
        <v>21</v>
      </c>
      <c r="F278" s="22"/>
      <c r="G278" s="23" t="s">
        <v>26</v>
      </c>
      <c r="H278" s="22"/>
      <c r="I278" s="18" t="s">
        <v>174</v>
      </c>
      <c r="J278" s="24">
        <v>8.4027777777777771E-2</v>
      </c>
      <c r="K278" s="19" t="s">
        <v>17</v>
      </c>
      <c r="L278" s="25" t="s">
        <v>41</v>
      </c>
      <c r="M278" s="26">
        <v>4.1666666666666664E-2</v>
      </c>
      <c r="N278" s="27" t="s">
        <v>44</v>
      </c>
      <c r="O278" s="28" t="s">
        <v>57</v>
      </c>
    </row>
    <row r="279" spans="1:15" ht="45.75" thickBot="1" x14ac:dyDescent="0.3">
      <c r="A279" s="4"/>
      <c r="B279" s="5" t="s">
        <v>13</v>
      </c>
      <c r="C279" s="6">
        <v>17</v>
      </c>
      <c r="D279" s="8">
        <v>44216</v>
      </c>
      <c r="E279" s="9" t="s">
        <v>14</v>
      </c>
      <c r="F279" s="10"/>
      <c r="G279" s="11" t="s">
        <v>26</v>
      </c>
      <c r="H279" s="10"/>
      <c r="I279" s="5" t="s">
        <v>316</v>
      </c>
      <c r="J279" s="12">
        <v>6.9444444444444447E-4</v>
      </c>
      <c r="K279" s="6" t="s">
        <v>17</v>
      </c>
      <c r="L279" s="13" t="s">
        <v>158</v>
      </c>
      <c r="M279" s="29">
        <v>6.9444444444444447E-4</v>
      </c>
      <c r="N279" s="15" t="s">
        <v>88</v>
      </c>
      <c r="O279" s="30"/>
    </row>
    <row r="280" spans="1:15" ht="45.75" thickBot="1" x14ac:dyDescent="0.3">
      <c r="A280" s="17"/>
      <c r="B280" s="18" t="s">
        <v>13</v>
      </c>
      <c r="C280" s="19">
        <v>18</v>
      </c>
      <c r="D280" s="20">
        <v>44220</v>
      </c>
      <c r="E280" s="21" t="s">
        <v>14</v>
      </c>
      <c r="F280" s="22"/>
      <c r="G280" s="23" t="s">
        <v>26</v>
      </c>
      <c r="H280" s="22"/>
      <c r="I280" s="18" t="s">
        <v>302</v>
      </c>
      <c r="J280" s="24">
        <v>2.7777777777777779E-3</v>
      </c>
      <c r="K280" s="19" t="s">
        <v>17</v>
      </c>
      <c r="L280" s="25" t="s">
        <v>147</v>
      </c>
      <c r="M280" s="26">
        <v>1.3888888888888889E-3</v>
      </c>
      <c r="N280" s="27" t="s">
        <v>19</v>
      </c>
      <c r="O280" s="28" t="s">
        <v>193</v>
      </c>
    </row>
    <row r="281" spans="1:15" ht="45.75" thickBot="1" x14ac:dyDescent="0.3">
      <c r="A281" s="4"/>
      <c r="B281" s="5" t="s">
        <v>13</v>
      </c>
      <c r="C281" s="6">
        <v>19</v>
      </c>
      <c r="D281" s="8">
        <v>44226</v>
      </c>
      <c r="E281" s="9" t="s">
        <v>21</v>
      </c>
      <c r="F281" s="10"/>
      <c r="G281" s="11" t="s">
        <v>26</v>
      </c>
      <c r="H281" s="10"/>
      <c r="I281" s="5" t="s">
        <v>317</v>
      </c>
      <c r="J281" s="12">
        <v>0.1673611111111111</v>
      </c>
      <c r="K281" s="6" t="s">
        <v>17</v>
      </c>
      <c r="L281" s="13" t="s">
        <v>106</v>
      </c>
      <c r="M281" s="14">
        <v>0.12569444444444444</v>
      </c>
      <c r="N281" s="15" t="s">
        <v>19</v>
      </c>
      <c r="O281" s="30"/>
    </row>
    <row r="282" spans="1:15" ht="36.75" thickBot="1" x14ac:dyDescent="0.3">
      <c r="A282" s="17"/>
      <c r="B282" s="18" t="s">
        <v>318</v>
      </c>
      <c r="C282" s="19" t="s">
        <v>80</v>
      </c>
      <c r="D282" s="20">
        <v>44235</v>
      </c>
      <c r="E282" s="21" t="s">
        <v>14</v>
      </c>
      <c r="F282" s="63"/>
      <c r="G282" s="64"/>
      <c r="H282" s="22"/>
      <c r="I282" s="18" t="s">
        <v>319</v>
      </c>
      <c r="J282" s="24">
        <v>1.3888888888888889E-3</v>
      </c>
      <c r="K282" s="19" t="s">
        <v>17</v>
      </c>
      <c r="L282" s="25" t="s">
        <v>183</v>
      </c>
      <c r="M282" s="32">
        <v>6.9444444444444447E-4</v>
      </c>
      <c r="N282" s="27" t="s">
        <v>19</v>
      </c>
      <c r="O282" s="28" t="s">
        <v>244</v>
      </c>
    </row>
    <row r="283" spans="1:15" ht="30.75" thickBot="1" x14ac:dyDescent="0.3">
      <c r="A283" s="71"/>
      <c r="B283" s="71"/>
      <c r="C283" s="71"/>
      <c r="D283" s="71"/>
      <c r="E283" s="71"/>
      <c r="F283" s="71"/>
      <c r="G283" s="71"/>
      <c r="H283" s="71"/>
      <c r="I283" s="71"/>
      <c r="J283" s="71"/>
      <c r="K283" s="72"/>
      <c r="L283" s="13" t="s">
        <v>250</v>
      </c>
      <c r="M283" s="14">
        <v>1.3888888888888889E-3</v>
      </c>
      <c r="N283" s="15" t="s">
        <v>36</v>
      </c>
      <c r="O283" s="16" t="s">
        <v>320</v>
      </c>
    </row>
    <row r="284" spans="1:15" ht="45.75" thickBot="1" x14ac:dyDescent="0.3">
      <c r="A284" s="4"/>
      <c r="B284" s="5" t="s">
        <v>13</v>
      </c>
      <c r="C284" s="6">
        <v>21</v>
      </c>
      <c r="D284" s="8">
        <v>44242</v>
      </c>
      <c r="E284" s="9" t="s">
        <v>21</v>
      </c>
      <c r="F284" s="10"/>
      <c r="G284" s="11" t="s">
        <v>26</v>
      </c>
      <c r="H284" s="10"/>
      <c r="I284" s="5" t="s">
        <v>321</v>
      </c>
      <c r="J284" s="12">
        <v>0.12708333333333333</v>
      </c>
      <c r="K284" s="6" t="s">
        <v>17</v>
      </c>
      <c r="L284" s="13" t="s">
        <v>167</v>
      </c>
      <c r="M284" s="14">
        <v>4.3055555555555562E-2</v>
      </c>
      <c r="N284" s="15" t="s">
        <v>19</v>
      </c>
      <c r="O284" s="16" t="s">
        <v>168</v>
      </c>
    </row>
    <row r="285" spans="1:15" ht="45.75" thickBot="1" x14ac:dyDescent="0.3">
      <c r="A285" s="4"/>
      <c r="B285" s="5" t="s">
        <v>13</v>
      </c>
      <c r="C285" s="6">
        <v>22</v>
      </c>
      <c r="D285" s="8">
        <v>44247</v>
      </c>
      <c r="E285" s="9" t="s">
        <v>14</v>
      </c>
      <c r="F285" s="10"/>
      <c r="G285" s="11" t="s">
        <v>26</v>
      </c>
      <c r="H285" s="10"/>
      <c r="I285" s="5" t="s">
        <v>322</v>
      </c>
      <c r="J285" s="12">
        <v>8.4027777777777771E-2</v>
      </c>
      <c r="K285" s="6" t="s">
        <v>17</v>
      </c>
      <c r="L285" s="13" t="s">
        <v>94</v>
      </c>
      <c r="M285" s="14">
        <v>8.4027777777777771E-2</v>
      </c>
      <c r="N285" s="15" t="s">
        <v>19</v>
      </c>
      <c r="O285" s="16" t="s">
        <v>320</v>
      </c>
    </row>
    <row r="286" spans="1:15" ht="30.75" thickBot="1" x14ac:dyDescent="0.3">
      <c r="A286" s="4"/>
      <c r="B286" s="5" t="s">
        <v>32</v>
      </c>
      <c r="C286" s="6" t="s">
        <v>65</v>
      </c>
      <c r="D286" s="8">
        <v>44250</v>
      </c>
      <c r="E286" s="9" t="s">
        <v>14</v>
      </c>
      <c r="F286" s="61"/>
      <c r="G286" s="62"/>
      <c r="H286" s="10"/>
      <c r="I286" s="5" t="s">
        <v>323</v>
      </c>
      <c r="J286" s="12">
        <v>4.4444444444444446E-2</v>
      </c>
      <c r="K286" s="6" t="s">
        <v>17</v>
      </c>
      <c r="L286" s="13" t="s">
        <v>145</v>
      </c>
      <c r="M286" s="14">
        <v>6.9444444444444447E-4</v>
      </c>
      <c r="N286" s="15" t="s">
        <v>44</v>
      </c>
      <c r="O286" s="30"/>
    </row>
    <row r="287" spans="1:15" ht="36.75" thickBot="1" x14ac:dyDescent="0.3">
      <c r="A287" s="4"/>
      <c r="B287" s="5" t="s">
        <v>13</v>
      </c>
      <c r="C287" s="6">
        <v>23</v>
      </c>
      <c r="D287" s="8">
        <v>44254</v>
      </c>
      <c r="E287" s="9" t="s">
        <v>21</v>
      </c>
      <c r="F287" s="10"/>
      <c r="G287" s="11" t="s">
        <v>26</v>
      </c>
      <c r="H287" s="10"/>
      <c r="I287" s="5" t="s">
        <v>324</v>
      </c>
      <c r="J287" s="12">
        <v>0.20902777777777778</v>
      </c>
      <c r="K287" s="6" t="s">
        <v>17</v>
      </c>
      <c r="L287" s="13" t="s">
        <v>204</v>
      </c>
      <c r="M287" s="29">
        <v>8.3333333333333329E-2</v>
      </c>
      <c r="N287" s="15" t="s">
        <v>19</v>
      </c>
      <c r="O287" s="16" t="s">
        <v>234</v>
      </c>
    </row>
    <row r="288" spans="1:15" ht="36.75" thickBot="1" x14ac:dyDescent="0.3">
      <c r="A288" s="73"/>
      <c r="B288" s="73"/>
      <c r="C288" s="73"/>
      <c r="D288" s="73"/>
      <c r="E288" s="73"/>
      <c r="F288" s="73"/>
      <c r="G288" s="73"/>
      <c r="H288" s="73"/>
      <c r="I288" s="73"/>
      <c r="J288" s="73"/>
      <c r="K288" s="74"/>
      <c r="L288" s="25" t="s">
        <v>127</v>
      </c>
      <c r="M288" s="26">
        <v>0.12569444444444444</v>
      </c>
      <c r="N288" s="27" t="s">
        <v>19</v>
      </c>
      <c r="O288" s="28" t="s">
        <v>57</v>
      </c>
    </row>
    <row r="289" spans="1:15" ht="45.75" thickBot="1" x14ac:dyDescent="0.3">
      <c r="A289" s="4"/>
      <c r="B289" s="5" t="s">
        <v>13</v>
      </c>
      <c r="C289" s="6">
        <v>24</v>
      </c>
      <c r="D289" s="8">
        <v>44261</v>
      </c>
      <c r="E289" s="9" t="s">
        <v>21</v>
      </c>
      <c r="F289" s="10"/>
      <c r="G289" s="11" t="s">
        <v>26</v>
      </c>
      <c r="H289" s="10"/>
      <c r="I289" s="5" t="s">
        <v>325</v>
      </c>
      <c r="J289" s="12">
        <v>0.16805555555555554</v>
      </c>
      <c r="K289" s="6" t="s">
        <v>17</v>
      </c>
      <c r="L289" s="13" t="s">
        <v>92</v>
      </c>
      <c r="M289" s="14">
        <v>4.3055555555555562E-2</v>
      </c>
      <c r="N289" s="15" t="s">
        <v>19</v>
      </c>
      <c r="O289" s="16" t="s">
        <v>320</v>
      </c>
    </row>
    <row r="290" spans="1:15" ht="15.75" thickBot="1" x14ac:dyDescent="0.3">
      <c r="A290" s="67"/>
      <c r="B290" s="67"/>
      <c r="C290" s="67"/>
      <c r="D290" s="67"/>
      <c r="E290" s="67"/>
      <c r="F290" s="67"/>
      <c r="G290" s="67"/>
      <c r="H290" s="67"/>
      <c r="I290" s="67"/>
      <c r="J290" s="67"/>
      <c r="K290" s="68"/>
      <c r="L290" s="13" t="s">
        <v>173</v>
      </c>
      <c r="M290" s="14">
        <v>8.4722222222222213E-2</v>
      </c>
      <c r="N290" s="15" t="s">
        <v>88</v>
      </c>
      <c r="O290" s="30"/>
    </row>
    <row r="291" spans="1:15" ht="36.75" thickBot="1" x14ac:dyDescent="0.3">
      <c r="A291" s="69"/>
      <c r="B291" s="69"/>
      <c r="C291" s="69"/>
      <c r="D291" s="69"/>
      <c r="E291" s="69"/>
      <c r="F291" s="69"/>
      <c r="G291" s="69"/>
      <c r="H291" s="69"/>
      <c r="I291" s="69"/>
      <c r="J291" s="69"/>
      <c r="K291" s="70"/>
      <c r="L291" s="13" t="s">
        <v>96</v>
      </c>
      <c r="M291" s="14">
        <v>0.16805555555555554</v>
      </c>
      <c r="N291" s="15" t="s">
        <v>19</v>
      </c>
      <c r="O291" s="16" t="s">
        <v>277</v>
      </c>
    </row>
    <row r="292" spans="1:15" ht="45.75" thickBot="1" x14ac:dyDescent="0.3">
      <c r="A292" s="17"/>
      <c r="B292" s="18" t="s">
        <v>13</v>
      </c>
      <c r="C292" s="19">
        <v>25</v>
      </c>
      <c r="D292" s="20">
        <v>44268</v>
      </c>
      <c r="E292" s="21" t="s">
        <v>14</v>
      </c>
      <c r="F292" s="22"/>
      <c r="G292" s="23" t="s">
        <v>26</v>
      </c>
      <c r="H292" s="22"/>
      <c r="I292" s="18" t="s">
        <v>326</v>
      </c>
      <c r="J292" s="24">
        <v>4.3750000000000004E-2</v>
      </c>
      <c r="K292" s="19" t="s">
        <v>17</v>
      </c>
      <c r="L292" s="25" t="s">
        <v>279</v>
      </c>
      <c r="M292" s="26">
        <v>2.0833333333333333E-3</v>
      </c>
      <c r="N292" s="27" t="s">
        <v>19</v>
      </c>
      <c r="O292" s="28" t="s">
        <v>234</v>
      </c>
    </row>
    <row r="293" spans="1:15" ht="30.75" thickBot="1" x14ac:dyDescent="0.3">
      <c r="A293" s="4"/>
      <c r="B293" s="5" t="s">
        <v>32</v>
      </c>
      <c r="C293" s="6" t="s">
        <v>65</v>
      </c>
      <c r="D293" s="8">
        <v>44272</v>
      </c>
      <c r="E293" s="9" t="s">
        <v>21</v>
      </c>
      <c r="F293" s="61"/>
      <c r="G293" s="62"/>
      <c r="H293" s="10"/>
      <c r="I293" s="5" t="s">
        <v>323</v>
      </c>
      <c r="J293" s="12">
        <v>8.4027777777777771E-2</v>
      </c>
      <c r="K293" s="6" t="s">
        <v>17</v>
      </c>
      <c r="L293" s="13" t="s">
        <v>204</v>
      </c>
      <c r="M293" s="14">
        <v>4.1666666666666664E-2</v>
      </c>
      <c r="N293" s="15" t="s">
        <v>88</v>
      </c>
      <c r="O293" s="30"/>
    </row>
    <row r="294" spans="1:15" ht="36.75" thickBot="1" x14ac:dyDescent="0.3">
      <c r="A294" s="17"/>
      <c r="B294" s="18" t="s">
        <v>13</v>
      </c>
      <c r="C294" s="19">
        <v>26</v>
      </c>
      <c r="D294" s="20">
        <v>44275</v>
      </c>
      <c r="E294" s="21" t="s">
        <v>21</v>
      </c>
      <c r="F294" s="22"/>
      <c r="G294" s="23" t="s">
        <v>26</v>
      </c>
      <c r="H294" s="22"/>
      <c r="I294" s="18" t="s">
        <v>310</v>
      </c>
      <c r="J294" s="24">
        <v>0.16666666666666666</v>
      </c>
      <c r="K294" s="19" t="s">
        <v>17</v>
      </c>
      <c r="L294" s="25" t="s">
        <v>192</v>
      </c>
      <c r="M294" s="32">
        <v>4.1666666666666664E-2</v>
      </c>
      <c r="N294" s="27" t="s">
        <v>19</v>
      </c>
      <c r="O294" s="28" t="s">
        <v>244</v>
      </c>
    </row>
    <row r="295" spans="1:15" ht="30.75" thickBot="1" x14ac:dyDescent="0.3">
      <c r="A295" s="67"/>
      <c r="B295" s="67"/>
      <c r="C295" s="67"/>
      <c r="D295" s="67"/>
      <c r="E295" s="67"/>
      <c r="F295" s="67"/>
      <c r="G295" s="67"/>
      <c r="H295" s="67"/>
      <c r="I295" s="67"/>
      <c r="J295" s="67"/>
      <c r="K295" s="68"/>
      <c r="L295" s="13" t="s">
        <v>327</v>
      </c>
      <c r="M295" s="14">
        <v>0.125</v>
      </c>
      <c r="N295" s="15" t="s">
        <v>36</v>
      </c>
      <c r="O295" s="16" t="s">
        <v>57</v>
      </c>
    </row>
    <row r="296" spans="1:15" ht="24.75" thickBot="1" x14ac:dyDescent="0.3">
      <c r="A296" s="65"/>
      <c r="B296" s="65"/>
      <c r="C296" s="65"/>
      <c r="D296" s="65"/>
      <c r="E296" s="65"/>
      <c r="F296" s="65"/>
      <c r="G296" s="65"/>
      <c r="H296" s="65"/>
      <c r="I296" s="65"/>
      <c r="J296" s="65"/>
      <c r="K296" s="66"/>
      <c r="L296" s="25" t="s">
        <v>46</v>
      </c>
      <c r="M296" s="26">
        <v>0.16666666666666666</v>
      </c>
      <c r="N296" s="27" t="s">
        <v>44</v>
      </c>
      <c r="O296" s="31"/>
    </row>
    <row r="297" spans="1:15" ht="45.75" thickBot="1" x14ac:dyDescent="0.3">
      <c r="A297" s="4"/>
      <c r="B297" s="5" t="s">
        <v>13</v>
      </c>
      <c r="C297" s="6">
        <v>31</v>
      </c>
      <c r="D297" s="8">
        <v>44310</v>
      </c>
      <c r="E297" s="9" t="s">
        <v>14</v>
      </c>
      <c r="F297" s="10"/>
      <c r="G297" s="11" t="s">
        <v>26</v>
      </c>
      <c r="H297" s="10"/>
      <c r="I297" s="5" t="s">
        <v>200</v>
      </c>
      <c r="J297" s="12">
        <v>8.4027777777777771E-2</v>
      </c>
      <c r="K297" s="6" t="s">
        <v>17</v>
      </c>
      <c r="L297" s="13" t="s">
        <v>328</v>
      </c>
      <c r="M297" s="14">
        <v>8.4027777777777771E-2</v>
      </c>
      <c r="N297" s="15" t="s">
        <v>19</v>
      </c>
      <c r="O297" s="30"/>
    </row>
    <row r="298" spans="1:15" ht="36.75" thickBot="1" x14ac:dyDescent="0.3">
      <c r="A298" s="17"/>
      <c r="B298" s="18" t="s">
        <v>13</v>
      </c>
      <c r="C298" s="19">
        <v>32</v>
      </c>
      <c r="D298" s="20">
        <v>44324</v>
      </c>
      <c r="E298" s="21" t="s">
        <v>21</v>
      </c>
      <c r="F298" s="22"/>
      <c r="G298" s="23" t="s">
        <v>26</v>
      </c>
      <c r="H298" s="22"/>
      <c r="I298" s="18" t="s">
        <v>315</v>
      </c>
      <c r="J298" s="24">
        <v>0.25</v>
      </c>
      <c r="K298" s="19" t="s">
        <v>17</v>
      </c>
      <c r="L298" s="25" t="s">
        <v>329</v>
      </c>
      <c r="M298" s="32">
        <v>4.1666666666666664E-2</v>
      </c>
      <c r="N298" s="27" t="s">
        <v>19</v>
      </c>
      <c r="O298" s="28" t="s">
        <v>168</v>
      </c>
    </row>
    <row r="299" spans="1:15" ht="36.75" thickBot="1" x14ac:dyDescent="0.3">
      <c r="A299" s="67"/>
      <c r="B299" s="67"/>
      <c r="C299" s="67"/>
      <c r="D299" s="67"/>
      <c r="E299" s="67"/>
      <c r="F299" s="67"/>
      <c r="G299" s="67"/>
      <c r="H299" s="67"/>
      <c r="I299" s="67"/>
      <c r="J299" s="67"/>
      <c r="K299" s="68"/>
      <c r="L299" s="13" t="s">
        <v>156</v>
      </c>
      <c r="M299" s="14">
        <v>0.125</v>
      </c>
      <c r="N299" s="15" t="s">
        <v>19</v>
      </c>
      <c r="O299" s="16" t="s">
        <v>57</v>
      </c>
    </row>
    <row r="300" spans="1:15" ht="15.75" thickBot="1" x14ac:dyDescent="0.3">
      <c r="A300" s="65"/>
      <c r="B300" s="65"/>
      <c r="C300" s="65"/>
      <c r="D300" s="65"/>
      <c r="E300" s="65"/>
      <c r="F300" s="65"/>
      <c r="G300" s="65"/>
      <c r="H300" s="65"/>
      <c r="I300" s="65"/>
      <c r="J300" s="65"/>
      <c r="K300" s="66"/>
      <c r="L300" s="25" t="s">
        <v>74</v>
      </c>
      <c r="M300" s="26">
        <v>0.20833333333333334</v>
      </c>
      <c r="N300" s="27" t="s">
        <v>88</v>
      </c>
      <c r="O300" s="31"/>
    </row>
    <row r="301" spans="1:15" ht="45.75" thickBot="1" x14ac:dyDescent="0.3">
      <c r="A301" s="33"/>
      <c r="B301" s="5" t="s">
        <v>13</v>
      </c>
      <c r="C301" s="6">
        <v>33</v>
      </c>
      <c r="D301" s="34">
        <v>44331</v>
      </c>
      <c r="E301" s="35" t="s">
        <v>14</v>
      </c>
      <c r="F301" s="36"/>
      <c r="G301" s="37" t="s">
        <v>26</v>
      </c>
      <c r="H301" s="36"/>
      <c r="I301" s="5" t="s">
        <v>330</v>
      </c>
      <c r="J301" s="12">
        <v>8.4722222222222213E-2</v>
      </c>
      <c r="K301" s="6" t="s">
        <v>17</v>
      </c>
      <c r="L301" s="38" t="s">
        <v>92</v>
      </c>
      <c r="M301" s="39">
        <v>6.9444444444444447E-4</v>
      </c>
      <c r="N301" s="40" t="s">
        <v>88</v>
      </c>
    </row>
  </sheetData>
  <mergeCells count="169">
    <mergeCell ref="F8:G8"/>
    <mergeCell ref="F11:G11"/>
    <mergeCell ref="A15:K15"/>
    <mergeCell ref="F17:G17"/>
    <mergeCell ref="A19:K19"/>
    <mergeCell ref="A22:K22"/>
    <mergeCell ref="A1:B1"/>
    <mergeCell ref="F1:G1"/>
    <mergeCell ref="H1:I1"/>
    <mergeCell ref="A2:P2"/>
    <mergeCell ref="A6:K6"/>
    <mergeCell ref="A34:K34"/>
    <mergeCell ref="A35:K35"/>
    <mergeCell ref="A36:K36"/>
    <mergeCell ref="A37:K37"/>
    <mergeCell ref="A39:K39"/>
    <mergeCell ref="F23:G23"/>
    <mergeCell ref="A24:K24"/>
    <mergeCell ref="F25:G25"/>
    <mergeCell ref="F26:G26"/>
    <mergeCell ref="A28:P28"/>
    <mergeCell ref="F29:G29"/>
    <mergeCell ref="A50:K50"/>
    <mergeCell ref="A53:K53"/>
    <mergeCell ref="A55:K55"/>
    <mergeCell ref="F56:G56"/>
    <mergeCell ref="A57:K57"/>
    <mergeCell ref="A59:K59"/>
    <mergeCell ref="A41:K41"/>
    <mergeCell ref="A42:K42"/>
    <mergeCell ref="A44:K44"/>
    <mergeCell ref="A73:K73"/>
    <mergeCell ref="A74:K74"/>
    <mergeCell ref="A76:K76"/>
    <mergeCell ref="A77:K77"/>
    <mergeCell ref="F63:G63"/>
    <mergeCell ref="A66:K66"/>
    <mergeCell ref="F67:G67"/>
    <mergeCell ref="A69:K69"/>
    <mergeCell ref="A71:P71"/>
    <mergeCell ref="F72:G72"/>
    <mergeCell ref="A93:K93"/>
    <mergeCell ref="F95:G95"/>
    <mergeCell ref="A98:K98"/>
    <mergeCell ref="A99:K99"/>
    <mergeCell ref="F100:G100"/>
    <mergeCell ref="A101:K101"/>
    <mergeCell ref="A83:K83"/>
    <mergeCell ref="F84:G84"/>
    <mergeCell ref="A85:K85"/>
    <mergeCell ref="A87:K87"/>
    <mergeCell ref="F88:G88"/>
    <mergeCell ref="A90:K90"/>
    <mergeCell ref="A112:K112"/>
    <mergeCell ref="A114:K114"/>
    <mergeCell ref="A115:P115"/>
    <mergeCell ref="F116:G116"/>
    <mergeCell ref="F117:G117"/>
    <mergeCell ref="A118:K118"/>
    <mergeCell ref="F102:G102"/>
    <mergeCell ref="A104:K104"/>
    <mergeCell ref="A106:K106"/>
    <mergeCell ref="A107:K107"/>
    <mergeCell ref="A109:K109"/>
    <mergeCell ref="F110:G110"/>
    <mergeCell ref="A138:K138"/>
    <mergeCell ref="F140:G140"/>
    <mergeCell ref="F143:G143"/>
    <mergeCell ref="A144:K144"/>
    <mergeCell ref="A146:K146"/>
    <mergeCell ref="A147:K147"/>
    <mergeCell ref="A121:K121"/>
    <mergeCell ref="F122:G122"/>
    <mergeCell ref="A124:K124"/>
    <mergeCell ref="A132:K132"/>
    <mergeCell ref="F158:G158"/>
    <mergeCell ref="A159:K159"/>
    <mergeCell ref="A160:K160"/>
    <mergeCell ref="F161:G161"/>
    <mergeCell ref="F164:G164"/>
    <mergeCell ref="A167:K167"/>
    <mergeCell ref="A149:K149"/>
    <mergeCell ref="A150:K150"/>
    <mergeCell ref="F152:G152"/>
    <mergeCell ref="A153:K153"/>
    <mergeCell ref="F156:G156"/>
    <mergeCell ref="A157:P157"/>
    <mergeCell ref="A176:K176"/>
    <mergeCell ref="F177:G177"/>
    <mergeCell ref="A178:K178"/>
    <mergeCell ref="A184:K184"/>
    <mergeCell ref="A186:K186"/>
    <mergeCell ref="F168:G168"/>
    <mergeCell ref="F169:G169"/>
    <mergeCell ref="A170:K170"/>
    <mergeCell ref="A172:K172"/>
    <mergeCell ref="F173:G173"/>
    <mergeCell ref="A174:K174"/>
    <mergeCell ref="A198:P198"/>
    <mergeCell ref="F199:G199"/>
    <mergeCell ref="A201:K201"/>
    <mergeCell ref="A203:K203"/>
    <mergeCell ref="A204:K204"/>
    <mergeCell ref="A190:K190"/>
    <mergeCell ref="A192:K192"/>
    <mergeCell ref="F193:G193"/>
    <mergeCell ref="A194:K194"/>
    <mergeCell ref="F196:G196"/>
    <mergeCell ref="A197:K197"/>
    <mergeCell ref="A221:K221"/>
    <mergeCell ref="F222:G222"/>
    <mergeCell ref="A223:K223"/>
    <mergeCell ref="A224:K224"/>
    <mergeCell ref="A225:K225"/>
    <mergeCell ref="A227:K227"/>
    <mergeCell ref="A209:K209"/>
    <mergeCell ref="F211:G211"/>
    <mergeCell ref="A212:K212"/>
    <mergeCell ref="F215:G215"/>
    <mergeCell ref="A216:K216"/>
    <mergeCell ref="A246:K246"/>
    <mergeCell ref="F248:G248"/>
    <mergeCell ref="A249:K249"/>
    <mergeCell ref="F250:G250"/>
    <mergeCell ref="A251:K251"/>
    <mergeCell ref="F232:G232"/>
    <mergeCell ref="A233:K233"/>
    <mergeCell ref="A236:K236"/>
    <mergeCell ref="F237:G237"/>
    <mergeCell ref="A241:K241"/>
    <mergeCell ref="F243:G243"/>
    <mergeCell ref="F286:G286"/>
    <mergeCell ref="A288:K288"/>
    <mergeCell ref="A263:K263"/>
    <mergeCell ref="A264:K264"/>
    <mergeCell ref="F265:G265"/>
    <mergeCell ref="A266:K266"/>
    <mergeCell ref="F268:G268"/>
    <mergeCell ref="A272:K272"/>
    <mergeCell ref="F253:G253"/>
    <mergeCell ref="A254:P254"/>
    <mergeCell ref="A257:K257"/>
    <mergeCell ref="A258:K258"/>
    <mergeCell ref="A259:K259"/>
    <mergeCell ref="A261:K261"/>
    <mergeCell ref="F40:G40"/>
    <mergeCell ref="F7:G7"/>
    <mergeCell ref="F133:G133"/>
    <mergeCell ref="F81:G81"/>
    <mergeCell ref="F79:G79"/>
    <mergeCell ref="F49:G49"/>
    <mergeCell ref="F48:G48"/>
    <mergeCell ref="F46:G46"/>
    <mergeCell ref="A300:K300"/>
    <mergeCell ref="F252:G252"/>
    <mergeCell ref="F219:G219"/>
    <mergeCell ref="F207:G207"/>
    <mergeCell ref="F189:G189"/>
    <mergeCell ref="F135:G135"/>
    <mergeCell ref="A290:K290"/>
    <mergeCell ref="A291:K291"/>
    <mergeCell ref="F293:G293"/>
    <mergeCell ref="A295:K295"/>
    <mergeCell ref="A296:K296"/>
    <mergeCell ref="A299:K299"/>
    <mergeCell ref="A274:K274"/>
    <mergeCell ref="A276:K276"/>
    <mergeCell ref="F282:G282"/>
    <mergeCell ref="A283:K283"/>
  </mergeCells>
  <hyperlinks>
    <hyperlink ref="B3" r:id="rId1" tooltip="Bundesliga" display="https://www.transfermarkt.pl/bundesliga/startseite/wettbewerb/L1" xr:uid="{B83D122C-AAA7-4B6A-9B9E-A4E62A7C68F8}"/>
    <hyperlink ref="C3" r:id="rId2" display="https://www.transfermarkt.pl/bundesliga/spieltag/wettbewerb/L1/saison_id/2014/spieltag/2" xr:uid="{048F3DBA-A6E2-40F9-B1E2-98B777261452}"/>
    <hyperlink ref="I3" r:id="rId3" display="https://www.transfermarkt.pl/fc-schalke-04/spielplan/verein/33/saison_id/2014" xr:uid="{6D84C1BC-02DE-4C25-9469-8647D0A34622}"/>
    <hyperlink ref="J3" r:id="rId4" tooltip="Protokół meczowy" display="https://www.transfermarkt.pl/spielbericht/index/spielbericht/2460635" xr:uid="{DFC5BA88-12B5-4884-9288-868351785679}"/>
    <hyperlink ref="K3" r:id="rId5" tooltip="Środkowy napastnik" display="https://www.transfermarkt.pl/robert-lewandowski/alletore/spieler/38253/saison/verein/27/liga/0/wettbewerb/pos/0/trainer_id/0/minute/0/torart/0/plus/1" xr:uid="{4915A62C-08E1-4B32-BE06-5BEFEA7AE34E}"/>
    <hyperlink ref="O3" r:id="rId6" display="https://www.transfermarkt.pl/sebastian-rode/profil/spieler/44466" xr:uid="{4F685919-2050-4773-BB34-E6C665A9DF24}"/>
    <hyperlink ref="B4" r:id="rId7" tooltip="Bundesliga" display="https://www.transfermarkt.pl/bundesliga/startseite/wettbewerb/L1" xr:uid="{0FD379D0-FB9D-4FF3-B530-35261BC312BC}"/>
    <hyperlink ref="C4" r:id="rId8" display="https://www.transfermarkt.pl/bundesliga/spieltag/wettbewerb/L1/saison_id/2014/spieltag/5" xr:uid="{DD144327-AF66-4734-B078-33B817F03A9F}"/>
    <hyperlink ref="I4" r:id="rId9" display="https://www.transfermarkt.pl/sc-paderborn-07/spielplan/verein/127/saison_id/2014" xr:uid="{534DF46F-3127-4C17-8771-A16A4775BE0C}"/>
    <hyperlink ref="J4" r:id="rId10" tooltip="Protokół meczowy" display="https://www.transfermarkt.pl/spielbericht/index/spielbericht/2460662" xr:uid="{28A7039D-A3D3-47B0-AA1D-D31F8C8B48DD}"/>
    <hyperlink ref="K4" r:id="rId11" tooltip="Środkowy napastnik" display="https://www.transfermarkt.pl/robert-lewandowski/alletore/spieler/38253/saison/verein/27/liga/0/wettbewerb/pos/0/trainer_id/0/minute/0/torart/0/plus/1" xr:uid="{ADE6D185-B7DE-48CC-8E3E-A66FFEE99D7A}"/>
    <hyperlink ref="O4" r:id="rId12" display="https://www.transfermarkt.pl/philipp-lahm/profil/spieler/2219" xr:uid="{D3FA1922-B727-4DF6-AF45-EE407E8979DE}"/>
    <hyperlink ref="B5" r:id="rId13" tooltip="Bundesliga" display="https://www.transfermarkt.pl/bundesliga/startseite/wettbewerb/L1" xr:uid="{8B0A2313-FEF7-468E-9C76-5C616833A244}"/>
    <hyperlink ref="C5" r:id="rId14" display="https://www.transfermarkt.pl/bundesliga/spieltag/wettbewerb/L1/saison_id/2014/spieltag/7" xr:uid="{15963503-D42A-470B-9C2D-3BFCA11BEB77}"/>
    <hyperlink ref="I5" r:id="rId15" display="https://www.transfermarkt.pl/hannover-96/spielplan/verein/42/saison_id/2014" xr:uid="{87AE6BBD-150B-4EE0-8A6E-4193713B543E}"/>
    <hyperlink ref="J5" r:id="rId16" tooltip="Protokół meczowy" display="https://www.transfermarkt.pl/spielbericht/index/spielbericht/2460680" xr:uid="{39A98DCD-12D5-4F55-B3B6-D803889BDE06}"/>
    <hyperlink ref="K5" r:id="rId17" tooltip="Środkowy napastnik" display="https://www.transfermarkt.pl/robert-lewandowski/alletore/spieler/38253/saison/verein/27/liga/0/wettbewerb/pos/0/trainer_id/0/minute/0/torart/0/plus/1" xr:uid="{5B374629-CD8E-4A62-887C-277A31D685A0}"/>
    <hyperlink ref="O5" r:id="rId18" display="https://www.transfermarkt.pl/rafinha/profil/spieler/33947" xr:uid="{CA8DF2AB-C1B0-4D64-B5A7-6C5D3B52094B}"/>
    <hyperlink ref="O6" r:id="rId19" display="https://www.transfermarkt.pl/xherdan-shaqiri/profil/spieler/86792" xr:uid="{F666788E-5A2F-4F00-A5A4-F2945EDCDA5B}"/>
    <hyperlink ref="B7" r:id="rId20" tooltip="Liga Mistrzów" display="https://www.transfermarkt.pl/uefa-champions-league/startseite/pokalwettbewerb/CL" xr:uid="{44C0E897-5BA8-4F16-9711-7C281C51D556}"/>
    <hyperlink ref="C7" r:id="rId21" display="https://www.transfermarkt.pl/liga-mistrzow/spieltag/pokalwettbewerb/CL/saison_id/2014/gruppe/E" xr:uid="{D70DF64C-3689-4BC8-AB1B-283C0D712489}"/>
    <hyperlink ref="I7" r:id="rId22" display="https://www.transfermarkt.pl/as-rom/spielplan/verein/12/saison_id/2014" xr:uid="{852D724A-F91F-4244-882E-A7F67E7EBA69}"/>
    <hyperlink ref="J7" r:id="rId23" tooltip="Protokół meczowy" display="https://www.transfermarkt.pl/spielbericht/index/spielbericht/2495311" xr:uid="{36DD2875-DEDA-4AAC-A23C-52D90DABB745}"/>
    <hyperlink ref="K7" r:id="rId24" tooltip="Środkowy napastnik" display="https://www.transfermarkt.pl/robert-lewandowski/alletore/spieler/38253/saison/verein/27/liga/0/wettbewerb/pos/0/trainer_id/0/minute/0/torart/0/plus/1" xr:uid="{1DF369B3-6684-41E8-A0AB-E47FEA89DC1D}"/>
    <hyperlink ref="O7" r:id="rId25" display="https://www.transfermarkt.pl/juan-bernat/profil/spieler/126719" xr:uid="{8C898849-FF93-4384-8FA4-F408FC314803}"/>
    <hyperlink ref="B8" r:id="rId26" tooltip="DFB-Pokal" display="https://www.transfermarkt.pl/dfb-pokal/startseite/pokalwettbewerb/DFB" xr:uid="{DA4784AA-CFDA-42F9-BAA2-E17023C2D9F6}"/>
    <hyperlink ref="C8" r:id="rId27" display="https://www.transfermarkt.pl/dfb-pokal/spieltag/pokalwettbewerb/DFB/saison_id/2014/gruppe/2R" xr:uid="{32DC597C-E4B6-41CF-A1FC-11668F88C602}"/>
    <hyperlink ref="I8" r:id="rId28" display="https://www.transfermarkt.pl/hamburger-sv/spielplan/verein/41/saison_id/2014" xr:uid="{50E280A2-19DF-41DA-A2BA-5C7B41BB2499}"/>
    <hyperlink ref="J8" r:id="rId29" tooltip="Protokół meczowy" display="https://www.transfermarkt.pl/spielbericht/index/spielbericht/2488533" xr:uid="{AD8F5503-7BB8-41F5-B56A-B0B05F9C38A4}"/>
    <hyperlink ref="K8" r:id="rId30" tooltip="Środkowy napastnik" display="https://www.transfermarkt.pl/robert-lewandowski/alletore/spieler/38253/saison/verein/27/liga/0/wettbewerb/pos/0/trainer_id/0/minute/0/torart/0/plus/1" xr:uid="{FC17A15A-BD06-4D1F-80FB-CC5478DBA263}"/>
    <hyperlink ref="B9" r:id="rId31" tooltip="Bundesliga" display="https://www.transfermarkt.pl/bundesliga/startseite/wettbewerb/L1" xr:uid="{342B0B98-F776-4514-A8E4-BF06572F0EEC}"/>
    <hyperlink ref="C9" r:id="rId32" display="https://www.transfermarkt.pl/bundesliga/spieltag/wettbewerb/L1/saison_id/2014/spieltag/10" xr:uid="{A6C61BBC-7198-4AE0-BCF5-EDFDAC0B90C6}"/>
    <hyperlink ref="I9" r:id="rId33" display="https://www.transfermarkt.pl/borussia-dortmund/spielplan/verein/16/saison_id/2014" xr:uid="{E3AD28BD-B161-49FC-B543-6E67D84C1114}"/>
    <hyperlink ref="J9" r:id="rId34" tooltip="Protokół meczowy" display="https://www.transfermarkt.pl/spielbericht/index/spielbericht/2460707" xr:uid="{A995B0F2-6583-4708-8581-A56E83A12B7A}"/>
    <hyperlink ref="K9" r:id="rId35" tooltip="Środkowy napastnik" display="https://www.transfermarkt.pl/robert-lewandowski/alletore/spieler/38253/saison/verein/27/liga/0/wettbewerb/pos/0/trainer_id/0/minute/0/torart/0/plus/1" xr:uid="{13480458-EAC5-4961-9E18-666304074B5D}"/>
    <hyperlink ref="B10" r:id="rId36" tooltip="Bundesliga" display="https://www.transfermarkt.pl/bundesliga/startseite/wettbewerb/L1" xr:uid="{A0D50151-D53B-4598-888A-53BFFA7885C1}"/>
    <hyperlink ref="C10" r:id="rId37" display="https://www.transfermarkt.pl/bundesliga/spieltag/wettbewerb/L1/saison_id/2014/spieltag/12" xr:uid="{A554FD6C-A224-45FE-8EE9-478F9865BB89}"/>
    <hyperlink ref="I10" r:id="rId38" display="https://www.transfermarkt.pl/tsg-1899-hoffenheim/spielplan/verein/533/saison_id/2014" xr:uid="{A5CFD789-A8E7-4B7C-85B5-A5E70F7F8112}"/>
    <hyperlink ref="J10" r:id="rId39" tooltip="Protokół meczowy" display="https://www.transfermarkt.pl/spielbericht/index/spielbericht/2460725" xr:uid="{55500F3F-0208-435D-B7EB-49457D7D518C}"/>
    <hyperlink ref="K10" r:id="rId40" tooltip="Środkowy napastnik" display="https://www.transfermarkt.pl/robert-lewandowski/alletore/spieler/38253/saison/verein/27/liga/0/wettbewerb/pos/0/trainer_id/0/minute/0/torart/0/plus/1" xr:uid="{A49AAFC8-9986-4AF5-A7C4-02FC5277B126}"/>
    <hyperlink ref="O10" r:id="rId41" display="https://www.transfermarkt.pl/arjen-robben/profil/spieler/4360" xr:uid="{DADB7194-665B-41DC-AD25-9C753B68F46A}"/>
    <hyperlink ref="B11" r:id="rId42" tooltip="Liga Mistrzów" display="https://www.transfermarkt.pl/uefa-champions-league/startseite/pokalwettbewerb/CL" xr:uid="{491047FC-E194-43E5-8B96-C5C31EEEAC07}"/>
    <hyperlink ref="C11" r:id="rId43" display="https://www.transfermarkt.pl/liga-mistrzow/spieltag/pokalwettbewerb/CL/saison_id/2014/gruppe/E" xr:uid="{BA582022-003D-400F-A9E9-77277AAAD8C9}"/>
    <hyperlink ref="I11" r:id="rId44" display="https://www.transfermarkt.pl/manchester-city/spielplan/verein/281/saison_id/2014" xr:uid="{D793447E-4AE1-40AF-B229-4946BFF1F6A2}"/>
    <hyperlink ref="J11" r:id="rId45" tooltip="Protokół meczowy" display="https://www.transfermarkt.pl/spielbericht/index/spielbericht/2495344" xr:uid="{6A59E3AA-4EEE-44D4-83A8-FBA0D60BCEE8}"/>
    <hyperlink ref="K11" r:id="rId46" tooltip="Środkowy napastnik" display="https://www.transfermarkt.pl/robert-lewandowski/alletore/spieler/38253/saison/verein/27/liga/0/wettbewerb/pos/0/trainer_id/0/minute/0/torart/0/plus/1" xr:uid="{B210E9B4-A29F-4514-A9DD-6E8D469D604F}"/>
    <hyperlink ref="O11" r:id="rId47" display="https://www.transfermarkt.pl/jerome-boateng/profil/spieler/26485" xr:uid="{B837BEC4-815F-42DD-A9ED-530CA128F12B}"/>
    <hyperlink ref="B12" r:id="rId48" tooltip="Bundesliga" display="https://www.transfermarkt.pl/bundesliga/startseite/wettbewerb/L1" xr:uid="{9E9AF544-C0D0-4A72-A7A0-B763413E03A7}"/>
    <hyperlink ref="C12" r:id="rId49" display="https://www.transfermarkt.pl/bundesliga/spieltag/wettbewerb/L1/saison_id/2014/spieltag/15" xr:uid="{26EC4C6D-AE3A-4603-ACE0-82036C9928E9}"/>
    <hyperlink ref="I12" r:id="rId50" display="https://www.transfermarkt.pl/fc-augsburg/spielplan/verein/167/saison_id/2014" xr:uid="{06937676-66E0-4656-9BF2-6DAFEF21BB20}"/>
    <hyperlink ref="J12" r:id="rId51" tooltip="Protokół meczowy" display="https://www.transfermarkt.pl/spielbericht/index/spielbericht/2460756" xr:uid="{5A181881-A370-4C9A-AF2E-B44DF152BFFC}"/>
    <hyperlink ref="K12" r:id="rId52" tooltip="Środkowy napastnik" display="https://www.transfermarkt.pl/robert-lewandowski/alletore/spieler/38253/saison/verein/27/liga/0/wettbewerb/pos/0/trainer_id/0/minute/0/torart/0/plus/1" xr:uid="{9F2272B4-D326-4A99-A17C-9103A1E7106A}"/>
    <hyperlink ref="O12" r:id="rId53" display="https://www.transfermarkt.pl/bastian-schweinsteiger/profil/spieler/2514" xr:uid="{F29D940B-5504-4B14-8E37-C8AEE32127CD}"/>
    <hyperlink ref="B13" r:id="rId54" tooltip="Bundesliga" display="https://www.transfermarkt.pl/bundesliga/startseite/wettbewerb/L1" xr:uid="{FF9E2C46-D86D-4940-BEFA-E63CB395C1A6}"/>
    <hyperlink ref="C13" r:id="rId55" display="https://www.transfermarkt.pl/bundesliga/spieltag/wettbewerb/L1/saison_id/2014/spieltag/21" xr:uid="{42C4BD0F-8B9A-42FB-A4AD-0F66CEBB06D6}"/>
    <hyperlink ref="I13" r:id="rId56" display="https://www.transfermarkt.pl/hamburger-sv/spielplan/verein/41/saison_id/2014" xr:uid="{E3C6C562-4180-467C-A749-EBEE7CEF2989}"/>
    <hyperlink ref="J13" r:id="rId57" tooltip="Protokół meczowy" display="https://www.transfermarkt.pl/spielbericht/index/spielbericht/2460806" xr:uid="{138FA4A8-E540-4493-8982-753C92D33CA1}"/>
    <hyperlink ref="K13" r:id="rId58" tooltip="Lewy napastnik" display="https://www.transfermarkt.pl/robert-lewandowski/alletore/spieler/38253/saison/verein/27/liga/0/wettbewerb/pos/0/trainer_id/0/minute/0/torart/0/plus/1" xr:uid="{D22AC2E7-307B-4BBA-B99C-D33568A4B82A}"/>
    <hyperlink ref="O13" r:id="rId59" display="https://www.transfermarkt.pl/thomas-muller/profil/spieler/58358" xr:uid="{BF147361-F700-41F1-86B5-16497AF52D72}"/>
    <hyperlink ref="B14" r:id="rId60" tooltip="Bundesliga" display="https://www.transfermarkt.pl/bundesliga/startseite/wettbewerb/L1" xr:uid="{301F963D-6A5D-453F-A85A-5B4ECA35A955}"/>
    <hyperlink ref="C14" r:id="rId61" display="https://www.transfermarkt.pl/bundesliga/spieltag/wettbewerb/L1/saison_id/2014/spieltag/22" xr:uid="{334623C7-B394-4C3B-8146-5ABB95F795F5}"/>
    <hyperlink ref="I14" r:id="rId62" display="https://www.transfermarkt.pl/sc-paderborn-07/spielplan/verein/127/saison_id/2014" xr:uid="{D1E26BD6-3765-409B-8213-8ABA4272EB6E}"/>
    <hyperlink ref="J14" r:id="rId63" tooltip="Protokół meczowy" display="https://www.transfermarkt.pl/spielbericht/index/spielbericht/2460823" xr:uid="{B1441B53-BC87-40ED-95EC-57FDFC9D96C6}"/>
    <hyperlink ref="K14" r:id="rId64" tooltip="Środkowy napastnik" display="https://www.transfermarkt.pl/robert-lewandowski/alletore/spieler/38253/saison/verein/27/liga/0/wettbewerb/pos/0/trainer_id/0/minute/0/torart/0/plus/1" xr:uid="{2F85DDAC-CC13-499F-8BF2-15F9DC37260E}"/>
    <hyperlink ref="O14" r:id="rId65" display="https://www.transfermarkt.pl/arjen-robben/profil/spieler/4360" xr:uid="{816156A3-3DC0-48A2-A205-FFB20F782AAA}"/>
    <hyperlink ref="O15" r:id="rId66" display="https://www.transfermarkt.pl/franck-ribery/profil/spieler/22068" xr:uid="{3AA4B2D3-DF7A-4F9B-9BC1-64D4F26EC20B}"/>
    <hyperlink ref="B16" r:id="rId67" tooltip="Bundesliga" display="https://www.transfermarkt.pl/bundesliga/startseite/wettbewerb/L1" xr:uid="{41D87C6D-0A85-4D77-B49B-D2A6189AF640}"/>
    <hyperlink ref="C16" r:id="rId68" display="https://www.transfermarkt.pl/bundesliga/spieltag/wettbewerb/L1/saison_id/2014/spieltag/23" xr:uid="{D0E586EC-A9B0-4470-93FF-D102F8C94A23}"/>
    <hyperlink ref="I16" r:id="rId69" display="https://www.transfermarkt.pl/1-fc-koln/spielplan/verein/3/saison_id/2014" xr:uid="{DB1A9B12-5FFD-40CE-A8FD-F5F9DB49ED10}"/>
    <hyperlink ref="J16" r:id="rId70" tooltip="Protokół meczowy" display="https://www.transfermarkt.pl/spielbericht/index/spielbericht/2460824" xr:uid="{8C8C8465-3A61-4FB1-B6DF-BB14C8AFB6BB}"/>
    <hyperlink ref="K16" r:id="rId71" tooltip="Środkowy napastnik" display="https://www.transfermarkt.pl/robert-lewandowski/alletore/spieler/38253/saison/verein/27/liga/0/wettbewerb/pos/0/trainer_id/0/minute/0/torart/0/plus/1" xr:uid="{152B8C9F-38D6-4848-967C-DB30A3B78482}"/>
    <hyperlink ref="O16" r:id="rId72" display="https://www.transfermarkt.pl/arjen-robben/profil/spieler/4360" xr:uid="{84AFD393-B0D8-456C-81EF-690F42ECC6B6}"/>
    <hyperlink ref="B17" r:id="rId73" tooltip="Liga Mistrzów" display="https://www.transfermarkt.pl/uefa-champions-league/startseite/pokalwettbewerb/CL" xr:uid="{B9F8ADF6-337F-48DE-8749-4D8AEB56D530}"/>
    <hyperlink ref="C17" r:id="rId74" display="https://www.transfermarkt.pl/liga-mistrzow/spieltag/pokalwettbewerb/CL/saison_id/2014/gruppe/AFR" xr:uid="{7330A046-5F64-479E-9C83-6CB4490F73A5}"/>
    <hyperlink ref="I17" r:id="rId75" display="https://www.transfermarkt.pl/shakhtar-donetsk/spielplan/verein/660/saison_id/2014" xr:uid="{9DBB2ADE-68A7-41C4-93D8-EEC47A65C276}"/>
    <hyperlink ref="J17" r:id="rId76" tooltip="Protokół meczowy" display="https://www.transfermarkt.pl/spielbericht/index/spielbericht/2517525" xr:uid="{D759AD55-1C16-476E-A3C6-0B0403CB2A7E}"/>
    <hyperlink ref="K17" r:id="rId77" tooltip="Środkowy napastnik" display="https://www.transfermarkt.pl/robert-lewandowski/alletore/spieler/38253/saison/verein/27/liga/0/wettbewerb/pos/0/trainer_id/0/minute/0/torart/0/plus/1" xr:uid="{80DA5EBC-6FCD-4CF1-9418-F97491FFBE7A}"/>
    <hyperlink ref="O17" r:id="rId78" display="https://www.transfermarkt.pl/bastian-schweinsteiger/profil/spieler/2514" xr:uid="{29857895-5F45-4278-96D5-8251C4D1D4EC}"/>
    <hyperlink ref="B18" r:id="rId79" tooltip="Bundesliga" display="https://www.transfermarkt.pl/bundesliga/startseite/wettbewerb/L1" xr:uid="{8C2A8FF5-BBCC-433E-9603-A7CC8F47FAB0}"/>
    <hyperlink ref="C18" r:id="rId80" display="https://www.transfermarkt.pl/bundesliga/spieltag/wettbewerb/L1/saison_id/2014/spieltag/25" xr:uid="{6E595507-B5FF-4EBF-996B-8612F5868334}"/>
    <hyperlink ref="I18" r:id="rId81" display="https://www.transfermarkt.pl/sv-werder-bremen/spielplan/verein/86/saison_id/2014" xr:uid="{764B05EB-080F-42CC-9B74-676704B0B946}"/>
    <hyperlink ref="J18" r:id="rId82" tooltip="Protokół meczowy" display="https://www.transfermarkt.pl/spielbericht/index/spielbericht/2460849" xr:uid="{9BCC6428-98D5-4E6A-ABB3-6C25DF3CD255}"/>
    <hyperlink ref="K18" r:id="rId83" tooltip="Środkowy napastnik" display="https://www.transfermarkt.pl/robert-lewandowski/alletore/spieler/38253/saison/verein/27/liga/0/wettbewerb/pos/0/trainer_id/0/minute/0/torart/0/plus/1" xr:uid="{FDA9F517-DD46-4E8D-8951-70B28400FD77}"/>
    <hyperlink ref="O18" r:id="rId84" display="https://www.transfermarkt.pl/thomas-muller/profil/spieler/58358" xr:uid="{C15FFDF9-7E5A-4561-AB64-82D50555B46F}"/>
    <hyperlink ref="O19" r:id="rId85" display="https://www.transfermarkt.pl/thomas-muller/profil/spieler/58358" xr:uid="{C4019F4E-7115-483F-A773-D1DF7606AD64}"/>
    <hyperlink ref="B20" r:id="rId86" tooltip="Bundesliga" display="https://www.transfermarkt.pl/bundesliga/startseite/wettbewerb/L1" xr:uid="{2115DCA3-0CF8-4A2F-A520-4D7A6BA19DA3}"/>
    <hyperlink ref="C20" r:id="rId87" display="https://www.transfermarkt.pl/bundesliga/spieltag/wettbewerb/L1/saison_id/2014/spieltag/27" xr:uid="{72AD807B-5B9F-4635-BA44-B13A16A3F471}"/>
    <hyperlink ref="I20" r:id="rId88" display="https://www.transfermarkt.pl/borussia-dortmund/spielplan/verein/16/saison_id/2014" xr:uid="{84ECAEAD-3971-4E7C-8E0E-359FBE43C0C3}"/>
    <hyperlink ref="J20" r:id="rId89" tooltip="Protokół meczowy" display="https://www.transfermarkt.pl/spielbericht/index/spielbericht/2460860" xr:uid="{68AAA8C8-6179-4CB7-BDDD-85569A8A7611}"/>
    <hyperlink ref="K20" r:id="rId90" tooltip="Środkowy napastnik" display="https://www.transfermarkt.pl/robert-lewandowski/alletore/spieler/38253/saison/verein/27/liga/0/wettbewerb/pos/0/trainer_id/0/minute/0/torart/0/plus/1" xr:uid="{458B1458-C235-4328-94ED-A5DE6ADB009A}"/>
    <hyperlink ref="O20" r:id="rId91" display="https://www.transfermarkt.pl/thomas-muller/profil/spieler/58358" xr:uid="{8439D362-5E6D-42E3-ACF4-E724C70FB0A6}"/>
    <hyperlink ref="B21" r:id="rId92" tooltip="Bundesliga" display="https://www.transfermarkt.pl/bundesliga/startseite/wettbewerb/L1" xr:uid="{EBD28C9B-C0A4-4A31-A4EE-F97545E7D596}"/>
    <hyperlink ref="C21" r:id="rId93" display="https://www.transfermarkt.pl/bundesliga/spieltag/wettbewerb/L1/saison_id/2014/spieltag/28" xr:uid="{49776BA7-B185-4CA5-A110-86F0B0316BC6}"/>
    <hyperlink ref="I21" r:id="rId94" display="https://www.transfermarkt.pl/eintracht-frankfurt/spielplan/verein/24/saison_id/2014" xr:uid="{E31A284B-B7FE-4A67-A643-8EB38CFAF57B}"/>
    <hyperlink ref="J21" r:id="rId95" tooltip="Protokół meczowy" display="https://www.transfermarkt.pl/spielbericht/index/spielbericht/2460869" xr:uid="{75B64E56-BD5A-4E67-9587-242B00B1A113}"/>
    <hyperlink ref="K21" r:id="rId96" tooltip="Środkowy napastnik" display="https://www.transfermarkt.pl/robert-lewandowski/alletore/spieler/38253/saison/verein/27/liga/0/wettbewerb/pos/0/trainer_id/0/minute/0/torart/0/plus/1" xr:uid="{8662BB73-7994-4493-B5C5-C0ABD1A0293C}"/>
    <hyperlink ref="O21" r:id="rId97" display="https://www.transfermarkt.pl/thomas-muller/profil/spieler/58358" xr:uid="{B43F2D03-526C-487B-A1FF-16623BCEF247}"/>
    <hyperlink ref="O22" r:id="rId98" display="https://www.transfermarkt.pl/mario-gotze/profil/spieler/74842" xr:uid="{1D43CC4B-58C9-4B68-9F60-5DC65F85FF91}"/>
    <hyperlink ref="B23" r:id="rId99" tooltip="Liga Mistrzów" display="https://www.transfermarkt.pl/uefa-champions-league/startseite/pokalwettbewerb/CL" xr:uid="{AFE09D10-210A-4861-8FF4-65AC13ECAE0E}"/>
    <hyperlink ref="C23" r:id="rId100" display="https://www.transfermarkt.pl/liga-mistrzow/spieltag/pokalwettbewerb/CL/saison_id/2014/gruppe/VFR" xr:uid="{317FB742-503F-441D-B172-4981061BD068}"/>
    <hyperlink ref="I23" r:id="rId101" display="https://www.transfermarkt.pl/fc-porto/spielplan/verein/720/saison_id/2014" xr:uid="{6A4D7AED-DD2B-4F2C-825D-750283AAA86C}"/>
    <hyperlink ref="J23" r:id="rId102" tooltip="Protokół meczowy" display="https://www.transfermarkt.pl/spielbericht/index/spielbericht/2547382" xr:uid="{FACF8117-E3B6-4F05-A212-3BA7FC240A53}"/>
    <hyperlink ref="K23" r:id="rId103" tooltip="Środkowy napastnik" display="https://www.transfermarkt.pl/robert-lewandowski/alletore/spieler/38253/saison/verein/27/liga/0/wettbewerb/pos/0/trainer_id/0/minute/0/torart/0/plus/1" xr:uid="{111071D1-32C7-4F26-AFE4-08F9D45226B5}"/>
    <hyperlink ref="O23" r:id="rId104" display="https://www.transfermarkt.pl/thomas-muller/profil/spieler/58358" xr:uid="{49213988-4317-4CEA-80BC-BDE4F33CA61C}"/>
    <hyperlink ref="O24" r:id="rId105" display="https://www.transfermarkt.pl/thomas-muller/profil/spieler/58358" xr:uid="{A28FE342-AC34-4176-AB98-E108B949DA3F}"/>
    <hyperlink ref="B25" r:id="rId106" tooltip="DFB-Pokal" display="https://www.transfermarkt.pl/dfb-pokal/startseite/pokalwettbewerb/DFB" xr:uid="{0BF41B7A-BEE9-48EA-A6A7-8973B014D9E4}"/>
    <hyperlink ref="C25" r:id="rId107" display="https://www.transfermarkt.pl/dfb-pokal/spieltag/pokalwettbewerb/DFB/saison_id/2014/gruppe/HF" xr:uid="{C0DE5B69-68D7-46A3-8E43-74185B617A5F}"/>
    <hyperlink ref="I25" r:id="rId108" display="https://www.transfermarkt.pl/borussia-dortmund/spielplan/verein/16/saison_id/2014" xr:uid="{1317644E-289D-47A0-9A06-5FA8D3BA41A7}"/>
    <hyperlink ref="J25" r:id="rId109" tooltip="Protokół meczowy" display="https://www.transfermarkt.pl/spielbericht/index/spielbericht/2551355" xr:uid="{F6C50A4C-E49A-4B04-BA44-ACD933DF9D47}"/>
    <hyperlink ref="K25" r:id="rId110" tooltip="Środkowy napastnik" display="https://www.transfermarkt.pl/robert-lewandowski/alletore/spieler/38253/saison/verein/27/liga/0/wettbewerb/pos/0/trainer_id/0/minute/0/torart/0/plus/1" xr:uid="{831DE43C-C09D-4C6C-A2EC-1435DDC5871F}"/>
    <hyperlink ref="O25" r:id="rId111" display="https://www.transfermarkt.pl/medhi-benatia/profil/spieler/45124" xr:uid="{D93A882B-913D-4F87-9EFE-C6D82AF9262B}"/>
    <hyperlink ref="B26" r:id="rId112" tooltip="Liga Mistrzów" display="https://www.transfermarkt.pl/uefa-champions-league/startseite/pokalwettbewerb/CL" xr:uid="{81B833EA-1308-4981-BB64-398A84C69FAF}"/>
    <hyperlink ref="C26" r:id="rId113" display="https://www.transfermarkt.pl/liga-mistrzow/spieltag/pokalwettbewerb/CL/saison_id/2014/gruppe/HFR" xr:uid="{95A3E30A-57F7-499D-BB72-CF6548E3D306}"/>
    <hyperlink ref="I26" r:id="rId114" display="https://www.transfermarkt.pl/fc-barcelona/spielplan/verein/131/saison_id/2014" xr:uid="{68FFFE6C-A182-4271-83E8-37770D7E2C5F}"/>
    <hyperlink ref="J26" r:id="rId115" tooltip="Protokół meczowy" display="https://www.transfermarkt.pl/spielbericht/index/spielbericht/2560717" xr:uid="{7D3DE7AA-3EDB-49E1-A325-B3A10F454DC4}"/>
    <hyperlink ref="K26" r:id="rId116" tooltip="Środkowy napastnik" display="https://www.transfermarkt.pl/robert-lewandowski/alletore/spieler/38253/saison/verein/27/liga/0/wettbewerb/pos/0/trainer_id/0/minute/0/torart/0/plus/1" xr:uid="{7A870C58-6AF3-4511-969E-91684A5FAD4A}"/>
    <hyperlink ref="O26" r:id="rId117" display="https://www.transfermarkt.pl/bastian-schweinsteiger/profil/spieler/2514" xr:uid="{007B0FB8-2D04-49A7-B5D0-45093311B8FA}"/>
    <hyperlink ref="B27" r:id="rId118" tooltip="Bundesliga" display="https://www.transfermarkt.pl/bundesliga/startseite/wettbewerb/L1" xr:uid="{5C3D62E5-2744-4701-AF07-D366AAD24D3C}"/>
    <hyperlink ref="C27" r:id="rId119" display="https://www.transfermarkt.pl/bundesliga/spieltag/wettbewerb/L1/saison_id/2014/spieltag/34" xr:uid="{6F9B36A4-C064-4779-9CFA-DB296A3398FC}"/>
    <hyperlink ref="I27" r:id="rId120" display="https://www.transfermarkt.pl/1-fsv-mainz-05/spielplan/verein/39/saison_id/2014" xr:uid="{811BC945-E1D4-4325-9CAC-9F8BE6541ED9}"/>
    <hyperlink ref="J27" r:id="rId121" tooltip="Protokół meczowy" display="https://www.transfermarkt.pl/spielbericht/index/spielbericht/2460923" xr:uid="{F1694908-94DF-400A-B2DB-F8E6C8F16115}"/>
    <hyperlink ref="K27" r:id="rId122" tooltip="Środkowy napastnik" display="https://www.transfermarkt.pl/robert-lewandowski/alletore/spieler/38253/saison/verein/27/liga/0/wettbewerb/pos/0/trainer_id/0/minute/0/torart/0/plus/1" xr:uid="{D5C32918-07DE-4EC7-B8D1-8340DAB7C202}"/>
    <hyperlink ref="B29" r:id="rId123" tooltip="DFB-Pokal" display="https://www.transfermarkt.pl/dfb-pokal/startseite/pokalwettbewerb/DFB" xr:uid="{ACB7C2EF-1CFB-40DC-B98D-DB1FC93DF9B6}"/>
    <hyperlink ref="C29" r:id="rId124" display="https://www.transfermarkt.pl/dfb-pokal/spieltag/pokalwettbewerb/DFB/saison_id/2015/gruppe/1R" xr:uid="{D63E4A30-B8F9-4349-8EAE-04B49DC9909D}"/>
    <hyperlink ref="I29" r:id="rId125" display="https://www.transfermarkt.pl/fc-nottingen/spielplan/verein/1203/saison_id/2015" xr:uid="{8E7C4695-4C35-4CD9-BD94-3BFE328641D3}"/>
    <hyperlink ref="J29" r:id="rId126" tooltip="Protokół meczowy" display="https://www.transfermarkt.pl/spielbericht/index/spielbericht/2576682" xr:uid="{7C935339-DB09-491D-BE5B-7FE8CBB3612D}"/>
    <hyperlink ref="K29" r:id="rId127" tooltip="Środkowy napastnik" display="https://www.transfermarkt.pl/robert-lewandowski/alletore/spieler/38253/saison/verein/27/liga/0/wettbewerb/pos/0/trainer_id/0/minute/0/torart/0/plus/1" xr:uid="{B38D4E96-204E-47ED-B15D-77DE08EAAB23}"/>
    <hyperlink ref="B30" r:id="rId128" tooltip="Bundesliga" display="https://www.transfermarkt.pl/bundesliga/startseite/wettbewerb/L1" xr:uid="{204C46F6-4ED4-4BC3-8C5C-7CE6F6B21744}"/>
    <hyperlink ref="C30" r:id="rId129" display="https://www.transfermarkt.pl/bundesliga/spieltag/wettbewerb/L1/saison_id/2015/spieltag/1" xr:uid="{80C830E6-272F-4349-A867-1DC8463FB287}"/>
    <hyperlink ref="I30" r:id="rId130" display="https://www.transfermarkt.pl/hamburger-sv/spielplan/verein/41/saison_id/2015" xr:uid="{204A5536-A325-44A2-9AAB-F6908414DF07}"/>
    <hyperlink ref="J30" r:id="rId131" tooltip="Protokół meczowy" display="https://www.transfermarkt.pl/spielbericht/index/spielbericht/2581147" xr:uid="{6DB74840-EF83-46A6-9623-85560620BB8B}"/>
    <hyperlink ref="K30" r:id="rId132" tooltip="Środkowy napastnik" display="https://www.transfermarkt.pl/robert-lewandowski/alletore/spieler/38253/saison/verein/27/liga/0/wettbewerb/pos/0/trainer_id/0/minute/0/torart/0/plus/1" xr:uid="{85C6A74F-867B-454F-81C7-16A2DF79A7D4}"/>
    <hyperlink ref="B31" r:id="rId133" tooltip="Bundesliga" display="https://www.transfermarkt.pl/bundesliga/startseite/wettbewerb/L1" xr:uid="{0A712616-0878-4DF4-9109-AFED3E48352C}"/>
    <hyperlink ref="C31" r:id="rId134" display="https://www.transfermarkt.pl/bundesliga/spieltag/wettbewerb/L1/saison_id/2015/spieltag/2" xr:uid="{5D04EC3D-F7B9-45EC-954D-91A869F3C086}"/>
    <hyperlink ref="I31" r:id="rId135" display="https://www.transfermarkt.pl/tsg-1899-hoffenheim/spielplan/verein/533/saison_id/2015" xr:uid="{66AC1E0E-7FCE-410A-BDFA-45B42D7739E3}"/>
    <hyperlink ref="J31" r:id="rId136" tooltip="Protokół meczowy" display="https://www.transfermarkt.pl/spielbericht/index/spielbericht/2581181" xr:uid="{55A3FEB1-90B6-4F7E-801E-2A4A08ABD1F4}"/>
    <hyperlink ref="K31" r:id="rId137" tooltip="Środkowy napastnik" display="https://www.transfermarkt.pl/robert-lewandowski/alletore/spieler/38253/saison/verein/27/liga/0/wettbewerb/pos/0/trainer_id/0/minute/0/torart/0/plus/1" xr:uid="{E8DA7D2E-7B06-4C79-9119-51177CA44BBC}"/>
    <hyperlink ref="O31" r:id="rId138" display="https://www.transfermarkt.pl/douglas-costa/profil/spieler/75615" xr:uid="{AF403318-9CD8-4099-A7BB-8ADBAEB8B96F}"/>
    <hyperlink ref="B32" r:id="rId139" tooltip="Bundesliga" display="https://www.transfermarkt.pl/bundesliga/startseite/wettbewerb/L1" xr:uid="{A1FB941B-32D1-452D-A514-C7E520E01F3E}"/>
    <hyperlink ref="C32" r:id="rId140" display="https://www.transfermarkt.pl/bundesliga/spieltag/wettbewerb/L1/saison_id/2015/spieltag/4" xr:uid="{3A471017-5D89-449C-8A60-7F61112E4CEF}"/>
    <hyperlink ref="I32" r:id="rId141" display="https://www.transfermarkt.pl/fc-augsburg/spielplan/verein/167/saison_id/2015" xr:uid="{4A96077D-041F-4B12-9149-1F1BEC816717}"/>
    <hyperlink ref="J32" r:id="rId142" tooltip="Protokół meczowy" display="https://www.transfermarkt.pl/spielbericht/index/spielbericht/2581192" xr:uid="{66866522-DF32-4DDA-90BB-139FE8942A7D}"/>
    <hyperlink ref="K32" r:id="rId143" tooltip="Środkowy napastnik" display="https://www.transfermarkt.pl/robert-lewandowski/alletore/spieler/38253/saison/verein/27/liga/0/wettbewerb/pos/0/trainer_id/0/minute/0/torart/0/plus/1" xr:uid="{D059EF88-7EB1-4FC6-8EE2-A74EEFB57F11}"/>
    <hyperlink ref="O32" r:id="rId144" display="https://www.transfermarkt.pl/thomas-muller/profil/spieler/58358" xr:uid="{0CF41BB9-DD5E-4E35-8BCD-846B698F8227}"/>
    <hyperlink ref="B33" r:id="rId145" tooltip="Bundesliga" display="https://www.transfermarkt.pl/bundesliga/startseite/wettbewerb/L1" xr:uid="{268F726F-8300-4B15-BAEA-E461395DFFD6}"/>
    <hyperlink ref="C33" r:id="rId146" display="https://www.transfermarkt.pl/bundesliga/spieltag/wettbewerb/L1/saison_id/2015/spieltag/6" xr:uid="{BC7E7AAA-DE5F-4B31-85A6-13849C0EBF1F}"/>
    <hyperlink ref="I33" r:id="rId147" display="https://www.transfermarkt.pl/vfl-wolfsburg/spielplan/verein/82/saison_id/2015" xr:uid="{F31EC847-F5FE-44DE-B53B-12BE29DCF1F9}"/>
    <hyperlink ref="J33" r:id="rId148" tooltip="Protokół meczowy" display="https://www.transfermarkt.pl/spielbericht/index/spielbericht/2581642" xr:uid="{3106FC83-03B9-46C0-8D94-18A45CD0A7A0}"/>
    <hyperlink ref="K33" r:id="rId149" tooltip="Środkowy napastnik" display="https://www.transfermarkt.pl/robert-lewandowski/alletore/spieler/38253/saison/verein/27/liga/0/wettbewerb/pos/0/trainer_id/0/minute/0/torart/0/plus/1" xr:uid="{A9514A42-C806-46D2-AA13-F2CD1AE0C844}"/>
    <hyperlink ref="O34" r:id="rId150" display="https://www.transfermarkt.pl/douglas-costa/profil/spieler/75615" xr:uid="{A27A26BE-9BED-42B3-B71F-686DB05D81D7}"/>
    <hyperlink ref="O36" r:id="rId151" display="https://www.transfermarkt.pl/douglas-costa/profil/spieler/75615" xr:uid="{CE4BA3D7-0922-4B02-86DD-4B3874D89AED}"/>
    <hyperlink ref="O37" r:id="rId152" display="https://www.transfermarkt.pl/mario-gotze/profil/spieler/74842" xr:uid="{A9CA3348-2E42-470D-8840-037977257088}"/>
    <hyperlink ref="B38" r:id="rId153" tooltip="Bundesliga" display="https://www.transfermarkt.pl/bundesliga/startseite/wettbewerb/L1" xr:uid="{F2F758D3-4847-431C-BF71-241A50873095}"/>
    <hyperlink ref="C38" r:id="rId154" display="https://www.transfermarkt.pl/bundesliga/spieltag/wettbewerb/L1/saison_id/2015/spieltag/7" xr:uid="{FF439CB8-B06B-4329-8F51-2761264591EC}"/>
    <hyperlink ref="I38" r:id="rId155" display="https://www.transfermarkt.pl/1-fsv-mainz-05/spielplan/verein/39/saison_id/2015" xr:uid="{2C7A3499-658E-4EED-BFD9-181B834EAF9C}"/>
    <hyperlink ref="J38" r:id="rId156" tooltip="Protokół meczowy" display="https://www.transfermarkt.pl/spielbericht/index/spielbericht/2581659" xr:uid="{DA5711C9-F7A8-4B63-B5D4-53974671067B}"/>
    <hyperlink ref="K38" r:id="rId157" tooltip="Środkowy napastnik" display="https://www.transfermarkt.pl/robert-lewandowski/alletore/spieler/38253/saison/verein/27/liga/0/wettbewerb/pos/0/trainer_id/0/minute/0/torart/0/plus/1" xr:uid="{670AF608-907A-4514-A930-11072D284F40}"/>
    <hyperlink ref="O38" r:id="rId158" display="https://www.transfermarkt.pl/kingsley-coman/profil/spieler/243714" xr:uid="{8879483D-FF56-413B-84CA-42B845E6AF61}"/>
    <hyperlink ref="O39" r:id="rId159" display="https://www.transfermarkt.pl/arturo-vidal/profil/spieler/37666" xr:uid="{3F990C8F-F695-4A59-9769-5122354F0BB8}"/>
    <hyperlink ref="B40" r:id="rId160" tooltip="Liga Mistrzów" display="https://www.transfermarkt.pl/uefa-champions-league/startseite/pokalwettbewerb/CL" xr:uid="{F8A113F3-20DF-4969-8F5B-C7F209EE80F3}"/>
    <hyperlink ref="C40" r:id="rId161" display="https://www.transfermarkt.pl/liga-mistrzow/spieltag/pokalwettbewerb/CL/saison_id/2015/gruppe/F" xr:uid="{E45E1BC4-5FE0-434B-93ED-9CF9CBE1CB63}"/>
    <hyperlink ref="I40" r:id="rId162" display="https://www.transfermarkt.pl/gnk-dinamo-zagreb/spielplan/verein/419/saison_id/2015" xr:uid="{30032135-DDEB-4E85-889C-0C257B816B6B}"/>
    <hyperlink ref="J40" r:id="rId163" tooltip="Protokół meczowy" display="https://www.transfermarkt.pl/spielbericht/index/spielbericht/2618558" xr:uid="{1BF24B1E-994C-430D-ABB0-898DD1F606EC}"/>
    <hyperlink ref="K40" r:id="rId164" tooltip="Środkowy napastnik" display="https://www.transfermarkt.pl/robert-lewandowski/alletore/spieler/38253/saison/verein/27/liga/0/wettbewerb/pos/0/trainer_id/0/minute/0/torart/0/plus/1" xr:uid="{446E00CF-8F77-4D76-B143-029969742AC8}"/>
    <hyperlink ref="O40" r:id="rId165" display="https://www.transfermarkt.pl/thiago/profil/spieler/60444" xr:uid="{B905E30D-0B28-4841-8D45-28733D152E59}"/>
    <hyperlink ref="O41" r:id="rId166" display="https://www.transfermarkt.pl/douglas-costa/profil/spieler/75615" xr:uid="{B81EDF7D-50A2-4B05-869B-2F24E1817B23}"/>
    <hyperlink ref="O42" r:id="rId167" display="https://www.transfermarkt.pl/thiago/profil/spieler/60444" xr:uid="{1C2E078C-34F0-407F-8172-2E5C24C83119}"/>
    <hyperlink ref="B43" r:id="rId168" tooltip="Bundesliga" display="https://www.transfermarkt.pl/bundesliga/startseite/wettbewerb/L1" xr:uid="{FC71841E-AC8B-40AE-8FB7-5607EE4CF8CF}"/>
    <hyperlink ref="C43" r:id="rId169" display="https://www.transfermarkt.pl/bundesliga/spieltag/wettbewerb/L1/saison_id/2015/spieltag/8" xr:uid="{98CD22F1-B8E9-433A-A19A-73FF88493D63}"/>
    <hyperlink ref="I43" r:id="rId170" display="https://www.transfermarkt.pl/borussia-dortmund/spielplan/verein/16/saison_id/2015" xr:uid="{BD92BF68-D4C3-4C6D-A18E-4F076604B4EF}"/>
    <hyperlink ref="J43" r:id="rId171" tooltip="Protokół meczowy" display="https://www.transfermarkt.pl/spielbericht/index/spielbericht/2581666" xr:uid="{C981AE18-12B0-4B95-BEF5-1FCF63415054}"/>
    <hyperlink ref="K43" r:id="rId172" tooltip="Środkowy napastnik" display="https://www.transfermarkt.pl/robert-lewandowski/alletore/spieler/38253/saison/verein/27/liga/0/wettbewerb/pos/0/trainer_id/0/minute/0/torart/0/plus/1" xr:uid="{A5DD79FA-942F-4756-B87D-6C0D42384ED0}"/>
    <hyperlink ref="O43" r:id="rId173" display="https://www.transfermarkt.pl/jerome-boateng/profil/spieler/26485" xr:uid="{20D29A3C-832A-407C-8B5A-082C723E013C}"/>
    <hyperlink ref="O44" r:id="rId174" display="https://www.transfermarkt.pl/mario-gotze/profil/spieler/74842" xr:uid="{984EE010-EDFF-47E1-A68F-DD44ABC7F530}"/>
    <hyperlink ref="B45" r:id="rId175" tooltip="Bundesliga" display="https://www.transfermarkt.pl/bundesliga/startseite/wettbewerb/L1" xr:uid="{185363BA-32C0-4ABE-BBCC-CAD080E50B47}"/>
    <hyperlink ref="C45" r:id="rId176" display="https://www.transfermarkt.pl/bundesliga/spieltag/wettbewerb/L1/saison_id/2015/spieltag/10" xr:uid="{5915194C-6790-44BE-9AEB-A0A2F2A9AA90}"/>
    <hyperlink ref="I45" r:id="rId177" display="https://www.transfermarkt.pl/1-fc-koln/spielplan/verein/3/saison_id/2015" xr:uid="{12B95E1C-5711-44A3-90F0-EE8379795C77}"/>
    <hyperlink ref="J45" r:id="rId178" tooltip="Protokół meczowy" display="https://www.transfermarkt.pl/spielbericht/index/spielbericht/2581690" xr:uid="{528F2ED4-B37F-4804-8AFD-166BFB7F7128}"/>
    <hyperlink ref="K45" r:id="rId179" tooltip="Środkowy napastnik" display="https://www.transfermarkt.pl/robert-lewandowski/alletore/spieler/38253/saison/verein/27/liga/0/wettbewerb/pos/0/trainer_id/0/minute/0/torart/0/plus/1" xr:uid="{6EEA2D65-4E98-49B4-AF6D-F485B2B38A50}"/>
    <hyperlink ref="O45" r:id="rId180" display="https://www.transfermarkt.pl/douglas-costa/profil/spieler/75615" xr:uid="{41436509-07D8-45C6-8B7F-5014FAEEE5FC}"/>
    <hyperlink ref="B46" r:id="rId181" tooltip="Liga Mistrzów" display="https://www.transfermarkt.pl/uefa-champions-league/startseite/pokalwettbewerb/CL" xr:uid="{CAB9EA21-5BE1-4F07-AD2A-ABDD52EC2DE4}"/>
    <hyperlink ref="C46" r:id="rId182" display="https://www.transfermarkt.pl/liga-mistrzow/spieltag/pokalwettbewerb/CL/saison_id/2015/gruppe/F" xr:uid="{601C2294-B206-4658-9C38-2CA8BA10BCC3}"/>
    <hyperlink ref="I46" r:id="rId183" display="https://www.transfermarkt.pl/fc-arsenal/spielplan/verein/11/saison_id/2015" xr:uid="{F4A7F3B3-7AD9-43DD-8905-98EB2B8DD248}"/>
    <hyperlink ref="J46" r:id="rId184" tooltip="Protokół meczowy" display="https://www.transfermarkt.pl/spielbericht/index/spielbericht/2618604" xr:uid="{C6D9D724-8CE1-46D2-9A6B-5D6287D2C6B1}"/>
    <hyperlink ref="K46" r:id="rId185" tooltip="Środkowy napastnik" display="https://www.transfermarkt.pl/robert-lewandowski/alletore/spieler/38253/saison/verein/27/liga/0/wettbewerb/pos/0/trainer_id/0/minute/0/torart/0/plus/1" xr:uid="{3D586324-BB95-4692-B7F1-56C5EA8F8288}"/>
    <hyperlink ref="O46" r:id="rId186" display="https://www.transfermarkt.pl/thiago/profil/spieler/60444" xr:uid="{E3FEA407-7E22-4B60-9701-9B6078BC99E7}"/>
    <hyperlink ref="B47" r:id="rId187" tooltip="Bundesliga" display="https://www.transfermarkt.pl/bundesliga/startseite/wettbewerb/L1" xr:uid="{690CC68D-A429-4C92-BD5D-DA7593795526}"/>
    <hyperlink ref="C47" r:id="rId188" display="https://www.transfermarkt.pl/bundesliga/spieltag/wettbewerb/L1/saison_id/2015/spieltag/12" xr:uid="{C6B9C3F8-2031-48F6-AB16-D5D107E0B719}"/>
    <hyperlink ref="I47" r:id="rId189" display="https://www.transfermarkt.pl/vfb-stuttgart/spielplan/verein/79/saison_id/2015" xr:uid="{21030DD7-EA0B-4633-9D32-D4D91F303263}"/>
    <hyperlink ref="J47" r:id="rId190" tooltip="Protokół meczowy" display="https://www.transfermarkt.pl/spielbericht/index/spielbericht/2581714" xr:uid="{276BE951-EBD8-41AE-947C-2214E90A1478}"/>
    <hyperlink ref="K47" r:id="rId191" tooltip="Środkowy napastnik" display="https://www.transfermarkt.pl/robert-lewandowski/alletore/spieler/38253/saison/verein/27/liga/0/wettbewerb/pos/0/trainer_id/0/minute/0/torart/0/plus/1" xr:uid="{2F7596FB-33B0-4B26-8BAB-48E7293C5C66}"/>
    <hyperlink ref="O47" r:id="rId192" display="https://www.transfermarkt.pl/thomas-muller/profil/spieler/58358" xr:uid="{F2692776-B7C0-48BF-A752-DFAB2F4984B8}"/>
    <hyperlink ref="B48" r:id="rId193" tooltip="Liga Mistrzów" display="https://www.transfermarkt.pl/uefa-champions-league/startseite/pokalwettbewerb/CL" xr:uid="{EC420B55-A464-47E1-8AE7-E206E1E00477}"/>
    <hyperlink ref="C48" r:id="rId194" display="https://www.transfermarkt.pl/liga-mistrzow/spieltag/pokalwettbewerb/CL/saison_id/2015/gruppe/F" xr:uid="{A67B409E-15BE-46E6-B8C1-09D5EB7C131F}"/>
    <hyperlink ref="I48" r:id="rId195" display="https://www.transfermarkt.pl/olympiakos-piraus/spielplan/verein/683/saison_id/2015" xr:uid="{9E290E68-94D2-4544-AEB9-81CB1098041D}"/>
    <hyperlink ref="J48" r:id="rId196" tooltip="Protokół meczowy" display="https://www.transfermarkt.pl/spielbericht/index/spielbericht/2618621" xr:uid="{1238032C-A376-4FC7-9659-2FCDDC1B3952}"/>
    <hyperlink ref="K48" r:id="rId197" tooltip="Środkowy napastnik" display="https://www.transfermarkt.pl/robert-lewandowski/alletore/spieler/38253/saison/verein/27/liga/0/wettbewerb/pos/0/trainer_id/0/minute/0/torart/0/plus/1" xr:uid="{D0971341-925A-46D3-8C88-A3E025274B88}"/>
    <hyperlink ref="O48" r:id="rId198" display="https://www.transfermarkt.pl/kingsley-coman/profil/spieler/243714" xr:uid="{BE1C31E0-6DA7-461F-A524-C46CC6688655}"/>
    <hyperlink ref="B49" r:id="rId199" tooltip="Liga Mistrzów" display="https://www.transfermarkt.pl/uefa-champions-league/startseite/pokalwettbewerb/CL" xr:uid="{4B6375C5-8700-4076-B5F3-8ED02E23E3F2}"/>
    <hyperlink ref="C49" r:id="rId200" display="https://www.transfermarkt.pl/liga-mistrzow/spieltag/pokalwettbewerb/CL/saison_id/2015/gruppe/F" xr:uid="{23269A99-AA63-4D76-B0F3-1F3E83E31671}"/>
    <hyperlink ref="I49" r:id="rId201" display="https://www.transfermarkt.pl/gnk-dinamo-zagreb/spielplan/verein/419/saison_id/2015" xr:uid="{E4701B93-FDDA-48DB-86E6-E30656F5D01A}"/>
    <hyperlink ref="J49" r:id="rId202" tooltip="Protokół meczowy" display="https://www.transfermarkt.pl/spielbericht/index/spielbericht/2618636" xr:uid="{81BC8DB3-EE87-470A-92E7-0B6162C4D556}"/>
    <hyperlink ref="K49" r:id="rId203" tooltip="Środkowy napastnik" display="https://www.transfermarkt.pl/robert-lewandowski/alletore/spieler/38253/saison/verein/27/liga/0/wettbewerb/pos/0/trainer_id/0/minute/0/torart/0/plus/1" xr:uid="{B521AB45-8763-4ABB-84AD-27338B332857}"/>
    <hyperlink ref="O49" r:id="rId204" display="https://www.transfermarkt.pl/thomas-muller/profil/spieler/58358" xr:uid="{AAD8334E-A4E4-4349-A387-16CF4CE560DD}"/>
    <hyperlink ref="O50" r:id="rId205" display="https://www.transfermarkt.pl/sebastian-rode/profil/spieler/44466" xr:uid="{3631BA33-5947-49D3-A732-57B49AFAF9CA}"/>
    <hyperlink ref="B51" r:id="rId206" tooltip="Bundesliga" display="https://www.transfermarkt.pl/bundesliga/startseite/wettbewerb/L1" xr:uid="{6A8E2683-2842-4F5D-A085-A6843CB30A44}"/>
    <hyperlink ref="C51" r:id="rId207" display="https://www.transfermarkt.pl/bundesliga/spieltag/wettbewerb/L1/saison_id/2015/spieltag/16" xr:uid="{597E3005-9047-4CD4-8B68-D7663E35FF72}"/>
    <hyperlink ref="I51" r:id="rId208" display="https://www.transfermarkt.pl/fc-ingolstadt-04/spielplan/verein/4795/saison_id/2015" xr:uid="{FDE8FC5C-C4AF-42E4-A9CC-19C8FBC64A15}"/>
    <hyperlink ref="J51" r:id="rId209" tooltip="Protokół meczowy" display="https://www.transfermarkt.pl/spielbericht/index/spielbericht/2581762" xr:uid="{A9A27A92-1827-458B-BCF5-929207746E7A}"/>
    <hyperlink ref="K51" r:id="rId210" tooltip="Środkowy napastnik" display="https://www.transfermarkt.pl/robert-lewandowski/alletore/spieler/38253/saison/verein/27/liga/0/wettbewerb/pos/0/trainer_id/0/minute/0/torart/0/plus/1" xr:uid="{40E1C34C-01E6-4EC9-9ACF-10A5F63A853A}"/>
    <hyperlink ref="O51" r:id="rId211" display="https://www.transfermarkt.pl/jerome-boateng/profil/spieler/26485" xr:uid="{1346EC8B-03C6-4197-82A3-13DDB6C649E9}"/>
    <hyperlink ref="B52" r:id="rId212" tooltip="Bundesliga" display="https://www.transfermarkt.pl/bundesliga/startseite/wettbewerb/L1" xr:uid="{61FE7610-EF47-4BCC-B9A9-C3EF2515BF89}"/>
    <hyperlink ref="C52" r:id="rId213" display="https://www.transfermarkt.pl/bundesliga/spieltag/wettbewerb/L1/saison_id/2015/spieltag/18" xr:uid="{1C3FD658-92B2-4024-AA26-1DDD17EC2063}"/>
    <hyperlink ref="I52" r:id="rId214" display="https://www.transfermarkt.pl/hamburger-sv/spielplan/verein/41/saison_id/2015" xr:uid="{0F20D93E-95EC-4DB0-B191-1FB128A512A1}"/>
    <hyperlink ref="J52" r:id="rId215" tooltip="Protokół meczowy" display="https://www.transfermarkt.pl/spielbericht/index/spielbericht/2581788" xr:uid="{71FAB911-AF07-4B8D-8CF6-9A9BC5134F81}"/>
    <hyperlink ref="K52" r:id="rId216" tooltip="Środkowy napastnik" display="https://www.transfermarkt.pl/robert-lewandowski/alletore/spieler/38253/saison/verein/27/liga/0/wettbewerb/pos/0/trainer_id/0/minute/0/torart/0/plus/1" xr:uid="{C0EBEAB0-F47F-4BFF-9E0D-51B2AAEBD2B6}"/>
    <hyperlink ref="O53" r:id="rId217" display="https://www.transfermarkt.pl/thomas-muller/profil/spieler/58358" xr:uid="{B9697DBB-3337-478D-8898-0F360D0C10D0}"/>
    <hyperlink ref="B54" r:id="rId218" tooltip="Bundesliga" display="https://www.transfermarkt.pl/bundesliga/startseite/wettbewerb/L1" xr:uid="{0461FAF9-3A1C-49DD-BC7E-FD9EE088824B}"/>
    <hyperlink ref="C54" r:id="rId219" display="https://www.transfermarkt.pl/bundesliga/spieltag/wettbewerb/L1/saison_id/2015/spieltag/19" xr:uid="{0B656376-CA36-412B-9461-B8F833451CA8}"/>
    <hyperlink ref="I54" r:id="rId220" display="https://www.transfermarkt.pl/tsg-1899-hoffenheim/spielplan/verein/533/saison_id/2015" xr:uid="{0F74DA10-62AB-4260-B3FC-7B570F9521D2}"/>
    <hyperlink ref="J54" r:id="rId221" tooltip="Protokół meczowy" display="https://www.transfermarkt.pl/spielbericht/index/spielbericht/2581807" xr:uid="{796FE7A4-68A4-4720-B6CE-B542A5811FA2}"/>
    <hyperlink ref="K54" r:id="rId222" tooltip="Środkowy napastnik" display="https://www.transfermarkt.pl/robert-lewandowski/alletore/spieler/38253/saison/verein/27/liga/0/wettbewerb/pos/0/trainer_id/0/minute/0/torart/0/plus/1" xr:uid="{8183E28B-8E63-4649-9CD4-63075C01E02B}"/>
    <hyperlink ref="O54" r:id="rId223" display="https://www.transfermarkt.pl/douglas-costa/profil/spieler/75615" xr:uid="{5626EA77-AD5B-40BA-97BC-66C7E665EB24}"/>
    <hyperlink ref="O55" r:id="rId224" display="https://www.transfermarkt.pl/philipp-lahm/profil/spieler/2219" xr:uid="{6C368847-62DC-4D9D-8D02-FD6B6D90410B}"/>
    <hyperlink ref="B56" r:id="rId225" tooltip="DFB-Pokal" display="https://www.transfermarkt.pl/dfb-pokal/startseite/pokalwettbewerb/DFB" xr:uid="{5CF66D04-006B-46B7-B621-B14E6B51CBE0}"/>
    <hyperlink ref="C56" r:id="rId226" display="https://www.transfermarkt.pl/dfb-pokal/spieltag/pokalwettbewerb/DFB/saison_id/2015/gruppe/VF" xr:uid="{F2B2FF82-9AD6-4C65-BE2C-40B11E1B890B}"/>
    <hyperlink ref="I56" r:id="rId227" display="https://www.transfermarkt.pl/vfl-bochum/spielplan/verein/80/saison_id/2015" xr:uid="{B3BD37A5-0FD2-450C-99B3-BDD20F2744D8}"/>
    <hyperlink ref="J56" r:id="rId228" tooltip="Protokół meczowy" display="https://www.transfermarkt.pl/spielbericht/index/spielbericht/2646705" xr:uid="{91FE2B9D-1A51-40FE-A7C7-922CE81070D0}"/>
    <hyperlink ref="K56" r:id="rId229" tooltip="Środkowy napastnik" display="https://www.transfermarkt.pl/robert-lewandowski/alletore/spieler/38253/saison/verein/27/liga/0/wettbewerb/pos/0/trainer_id/0/minute/0/torart/0/plus/1" xr:uid="{9CF7C920-C164-44F5-B807-BEEFD750AC0D}"/>
    <hyperlink ref="O56" r:id="rId230" display="https://www.transfermarkt.pl/thomas-muller/profil/spieler/58358" xr:uid="{EE19AC5B-93D5-4A22-B162-DB852A89988D}"/>
    <hyperlink ref="O57" r:id="rId231" display="https://www.transfermarkt.pl/arjen-robben/profil/spieler/4360" xr:uid="{E71F5011-9BB4-432D-BC12-36DCD3BFDEA2}"/>
    <hyperlink ref="B58" r:id="rId232" tooltip="Bundesliga" display="https://www.transfermarkt.pl/bundesliga/startseite/wettbewerb/L1" xr:uid="{883C1F81-9A60-49DC-857F-D388200A9BA5}"/>
    <hyperlink ref="C58" r:id="rId233" display="https://www.transfermarkt.pl/bundesliga/spieltag/wettbewerb/L1/saison_id/2015/spieltag/21" xr:uid="{DA6E1C1D-B5C4-4F3B-87CE-A9CE57779644}"/>
    <hyperlink ref="I58" r:id="rId234" display="https://www.transfermarkt.pl/fc-augsburg/spielplan/verein/167/saison_id/2015" xr:uid="{9326A85F-595B-49C2-843E-6D44B29079FE}"/>
    <hyperlink ref="J58" r:id="rId235" tooltip="Protokół meczowy" display="https://www.transfermarkt.pl/spielbericht/index/spielbericht/2581847" xr:uid="{62BABC7C-BF35-48AB-ADA8-9FAD2F74EB83}"/>
    <hyperlink ref="K58" r:id="rId236" tooltip="Środkowy napastnik" display="https://www.transfermarkt.pl/robert-lewandowski/alletore/spieler/38253/saison/verein/27/liga/0/wettbewerb/pos/0/trainer_id/0/minute/0/torart/0/plus/1" xr:uid="{2D72099B-C9B0-49D9-801D-EB2574E3D971}"/>
    <hyperlink ref="O58" r:id="rId237" display="https://www.transfermarkt.pl/thomas-muller/profil/spieler/58358" xr:uid="{A49EE557-4AAB-407B-80B7-455723215704}"/>
    <hyperlink ref="O59" r:id="rId238" display="https://www.transfermarkt.pl/thiago/profil/spieler/60444" xr:uid="{10575475-93C2-4D93-9CD7-1762FB6F4DDF}"/>
    <hyperlink ref="B60" r:id="rId239" tooltip="Bundesliga" display="https://www.transfermarkt.pl/bundesliga/startseite/wettbewerb/L1" xr:uid="{F839A7F5-54A1-4586-9D51-3C23A421ECED}"/>
    <hyperlink ref="C60" r:id="rId240" display="https://www.transfermarkt.pl/bundesliga/spieltag/wettbewerb/L1/saison_id/2015/spieltag/22" xr:uid="{19B29D9A-C822-4AF9-9EFE-2967A0C2CC41}"/>
    <hyperlink ref="I60" r:id="rId241" display="https://www.transfermarkt.pl/sv-darmstadt-98/spielplan/verein/105/saison_id/2015" xr:uid="{D140CD9A-C5BF-4F03-9062-08FC1F154B6A}"/>
    <hyperlink ref="J60" r:id="rId242" tooltip="Protokół meczowy" display="https://www.transfermarkt.pl/spielbericht/index/spielbericht/2581852" xr:uid="{068D0593-AC95-4EF4-802D-401B1D3B311D}"/>
    <hyperlink ref="K60" r:id="rId243" tooltip="Środkowy napastnik" display="https://www.transfermarkt.pl/robert-lewandowski/alletore/spieler/38253/saison/verein/27/liga/0/wettbewerb/pos/0/trainer_id/0/minute/0/torart/0/plus/1" xr:uid="{1CA9B0B4-1A03-4743-A704-1AB558553499}"/>
    <hyperlink ref="O60" r:id="rId244" display="https://www.transfermarkt.pl/franck-ribery/profil/spieler/22068" xr:uid="{252CE20C-B887-4454-85A2-E74F3487D39E}"/>
    <hyperlink ref="B61" r:id="rId245" tooltip="Bundesliga" display="https://www.transfermarkt.pl/bundesliga/startseite/wettbewerb/L1" xr:uid="{CBC06445-9687-41D3-97F6-4812D67576AC}"/>
    <hyperlink ref="C61" r:id="rId246" display="https://www.transfermarkt.pl/bundesliga/spieltag/wettbewerb/L1/saison_id/2015/spieltag/23" xr:uid="{CDC10342-E5A3-4151-829F-E12571542775}"/>
    <hyperlink ref="I61" r:id="rId247" display="https://www.transfermarkt.pl/vfl-wolfsburg/spielplan/verein/82/saison_id/2015" xr:uid="{B26473E2-23A9-416F-B896-DC78CA27A3ED}"/>
    <hyperlink ref="J61" r:id="rId248" tooltip="Protokół meczowy" display="https://www.transfermarkt.pl/spielbericht/index/spielbericht/2581868" xr:uid="{58E6B6C0-3CEE-4E39-A831-B94119078F30}"/>
    <hyperlink ref="K61" r:id="rId249" tooltip="Środkowy napastnik" display="https://www.transfermarkt.pl/robert-lewandowski/alletore/spieler/38253/saison/verein/27/liga/0/wettbewerb/pos/0/trainer_id/0/minute/0/torart/0/plus/1" xr:uid="{28EBE23D-9F5F-41FB-9856-1FD279571C41}"/>
    <hyperlink ref="O61" r:id="rId250" display="https://www.transfermarkt.pl/franck-ribery/profil/spieler/22068" xr:uid="{45361E56-E030-461A-87BD-039B241F2852}"/>
    <hyperlink ref="B62" r:id="rId251" tooltip="Bundesliga" display="https://www.transfermarkt.pl/bundesliga/startseite/wettbewerb/L1" xr:uid="{E9FDD8C5-9742-4CC1-BD1B-7955CDBF4EBF}"/>
    <hyperlink ref="C62" r:id="rId252" display="https://www.transfermarkt.pl/bundesliga/spieltag/wettbewerb/L1/saison_id/2015/spieltag/26" xr:uid="{BC0F6DE6-C598-4BF6-9236-F60B98D8AD0D}"/>
    <hyperlink ref="I62" r:id="rId253" display="https://www.transfermarkt.pl/sv-werder-bremen/spielplan/verein/86/saison_id/2015" xr:uid="{176AE594-B448-4848-8F99-FD4248133863}"/>
    <hyperlink ref="J62" r:id="rId254" tooltip="Protokół meczowy" display="https://www.transfermarkt.pl/spielbericht/index/spielbericht/2581918" xr:uid="{BB58DC4E-BC4C-4677-9759-F353A5AFE699}"/>
    <hyperlink ref="K62" r:id="rId255" tooltip="Środkowy napastnik" display="https://www.transfermarkt.pl/robert-lewandowski/alletore/spieler/38253/saison/verein/27/liga/0/wettbewerb/pos/0/trainer_id/0/minute/0/torart/0/plus/1" xr:uid="{539F368F-24A7-42AE-BA83-E32F93E299BE}"/>
    <hyperlink ref="B63" r:id="rId256" tooltip="Liga Mistrzów" display="https://www.transfermarkt.pl/uefa-champions-league/startseite/pokalwettbewerb/CL" xr:uid="{D7A32814-A39C-4E44-BA84-4578E2D2ACB1}"/>
    <hyperlink ref="C63" r:id="rId257" display="https://www.transfermarkt.pl/liga-mistrzow/spieltag/pokalwettbewerb/CL/saison_id/2015/gruppe/AFR" xr:uid="{53ACC13F-1E14-4149-9C57-535DF1A6A2D6}"/>
    <hyperlink ref="I63" r:id="rId258" display="https://www.transfermarkt.pl/juventus-turin/spielplan/verein/506/saison_id/2015" xr:uid="{3142005A-E731-4D79-A15B-D7C821156BCC}"/>
    <hyperlink ref="J63" r:id="rId259" tooltip="Protokół meczowy" display="https://www.transfermarkt.pl/spielbericht/index/spielbericht/2645818" xr:uid="{5168B651-83A0-4333-98FB-1007C1ABB637}"/>
    <hyperlink ref="K63" r:id="rId260" tooltip="Środkowy napastnik" display="https://www.transfermarkt.pl/robert-lewandowski/alletore/spieler/38253/saison/verein/27/liga/0/wettbewerb/pos/0/trainer_id/0/minute/0/torart/0/plus/1" xr:uid="{FC95DC9C-BB94-4A29-A9CD-07E1463DB7EC}"/>
    <hyperlink ref="O63" r:id="rId261" display="https://www.transfermarkt.pl/douglas-costa/profil/spieler/75615" xr:uid="{D2870F27-1A0D-4439-97AE-2B07933547B7}"/>
    <hyperlink ref="B64" r:id="rId262" tooltip="Bundesliga" display="https://www.transfermarkt.pl/bundesliga/startseite/wettbewerb/L1" xr:uid="{21D61739-E62F-40C6-BAB4-2A7281DA34E7}"/>
    <hyperlink ref="C64" r:id="rId263" display="https://www.transfermarkt.pl/bundesliga/spieltag/wettbewerb/L1/saison_id/2015/spieltag/27" xr:uid="{3B9A2329-5336-4447-8F8A-7BE3CEAF6EFA}"/>
    <hyperlink ref="I64" r:id="rId264" display="https://www.transfermarkt.pl/1-fc-koln/spielplan/verein/3/saison_id/2015" xr:uid="{EC2C49C5-9207-42DA-9B3F-FE0BB347B3CB}"/>
    <hyperlink ref="J64" r:id="rId265" tooltip="Protokół meczowy" display="https://www.transfermarkt.pl/spielbericht/index/spielbericht/2581940" xr:uid="{7333C380-A780-4BA4-B79C-25EF91DB78E4}"/>
    <hyperlink ref="K64" r:id="rId266" tooltip="Środkowy napastnik" display="https://www.transfermarkt.pl/robert-lewandowski/alletore/spieler/38253/saison/verein/27/liga/0/wettbewerb/pos/0/trainer_id/0/minute/0/torart/0/plus/1" xr:uid="{CAE9ED1C-7DF5-40FE-99A2-86E301374623}"/>
    <hyperlink ref="B65" r:id="rId267" tooltip="Bundesliga" display="https://www.transfermarkt.pl/bundesliga/startseite/wettbewerb/L1" xr:uid="{D16CA238-AB84-43E2-AE16-70D01863EF1E}"/>
    <hyperlink ref="C65" r:id="rId268" display="https://www.transfermarkt.pl/bundesliga/spieltag/wettbewerb/L1/saison_id/2015/spieltag/30" xr:uid="{D307D1B7-9204-4799-A360-F28CE8191694}"/>
    <hyperlink ref="I65" r:id="rId269" display="https://www.transfermarkt.pl/fc-schalke-04/spielplan/verein/33/saison_id/2015" xr:uid="{361E9A21-FCDD-4610-9C90-8885DA623961}"/>
    <hyperlink ref="J65" r:id="rId270" tooltip="Protokół meczowy" display="https://www.transfermarkt.pl/spielbericht/index/spielbericht/2581960" xr:uid="{36A339E9-0092-4A57-87F9-D1F5BA873EEF}"/>
    <hyperlink ref="K65" r:id="rId271" tooltip="Środkowy napastnik" display="https://www.transfermarkt.pl/robert-lewandowski/alletore/spieler/38253/saison/verein/27/liga/0/wettbewerb/pos/0/trainer_id/0/minute/0/torart/0/plus/1" xr:uid="{770E1673-8D15-4A4C-9C8F-9277DB5E0B3E}"/>
    <hyperlink ref="O65" r:id="rId272" display="https://www.transfermarkt.pl/arturo-vidal/profil/spieler/37666" xr:uid="{59419A23-3322-4B8A-B992-0D76B43F3D62}"/>
    <hyperlink ref="O66" r:id="rId273" display="https://www.transfermarkt.pl/rafinha/profil/spieler/33947" xr:uid="{6133BA45-32B8-4555-AE85-D0930B976CB1}"/>
    <hyperlink ref="B67" r:id="rId274" tooltip="Liga Mistrzów" display="https://www.transfermarkt.pl/uefa-champions-league/startseite/pokalwettbewerb/CL" xr:uid="{70EDE24E-08D7-4C13-A1D9-5154E6D0046E}"/>
    <hyperlink ref="C67" r:id="rId275" display="https://www.transfermarkt.pl/liga-mistrzow/spieltag/pokalwettbewerb/CL/saison_id/2015/gruppe/HFR" xr:uid="{3FBE3BEA-2231-4725-967D-11C958F98BC3}"/>
    <hyperlink ref="I67" r:id="rId276" display="https://www.transfermarkt.pl/atletico-madrid/spielplan/verein/13/saison_id/2015" xr:uid="{D44E3639-378B-4F63-8880-C5FF34F636CF}"/>
    <hyperlink ref="J67" r:id="rId277" tooltip="Protokół meczowy" display="https://www.transfermarkt.pl/spielbericht/index/spielbericht/2682242" xr:uid="{485DF3C9-C639-44E0-A1E3-E38468120F73}"/>
    <hyperlink ref="K67" r:id="rId278" tooltip="Środkowy napastnik" display="https://www.transfermarkt.pl/robert-lewandowski/alletore/spieler/38253/saison/verein/27/liga/0/wettbewerb/pos/0/trainer_id/0/minute/0/torart/0/plus/1" xr:uid="{1F384054-F297-49A7-96AE-7632ACB76796}"/>
    <hyperlink ref="O67" r:id="rId279" display="https://www.transfermarkt.pl/arturo-vidal/profil/spieler/37666" xr:uid="{610CFC4E-9D00-485F-9460-A59CB0D5C979}"/>
    <hyperlink ref="B68" r:id="rId280" tooltip="Bundesliga" display="https://www.transfermarkt.pl/bundesliga/startseite/wettbewerb/L1" xr:uid="{F4F7EE4B-C3F8-47EE-8C01-B9CB2C2AB501}"/>
    <hyperlink ref="C68" r:id="rId281" display="https://www.transfermarkt.pl/bundesliga/spieltag/wettbewerb/L1/saison_id/2015/spieltag/33" xr:uid="{9D6E2515-3E63-4E87-AF65-448F1CC4E4DF}"/>
    <hyperlink ref="I68" r:id="rId282" display="https://www.transfermarkt.pl/fc-ingolstadt-04/spielplan/verein/4795/saison_id/2015" xr:uid="{F98C6BF1-D78E-45AC-97C9-7D7A52102360}"/>
    <hyperlink ref="J68" r:id="rId283" tooltip="Protokół meczowy" display="https://www.transfermarkt.pl/spielbericht/index/spielbericht/2581995" xr:uid="{8ED9B8F0-F52C-4055-B1F7-BE35D1B0F9A8}"/>
    <hyperlink ref="K68" r:id="rId284" tooltip="Środkowy napastnik" display="https://www.transfermarkt.pl/robert-lewandowski/alletore/spieler/38253/saison/verein/27/liga/0/wettbewerb/pos/0/trainer_id/0/minute/0/torart/0/plus/1" xr:uid="{FB082A5A-F596-49A3-BD3F-5EDA63E848B8}"/>
    <hyperlink ref="O69" r:id="rId285" display="https://www.transfermarkt.pl/xabi-alonso/profil/spieler/7476" xr:uid="{EEC1B34D-F25B-497A-B605-98EEF35E1B12}"/>
    <hyperlink ref="B70" r:id="rId286" tooltip="Bundesliga" display="https://www.transfermarkt.pl/bundesliga/startseite/wettbewerb/L1" xr:uid="{59C99608-55EB-4FB5-BD1E-761F29623566}"/>
    <hyperlink ref="C70" r:id="rId287" display="https://www.transfermarkt.pl/bundesliga/spieltag/wettbewerb/L1/saison_id/2015/spieltag/34" xr:uid="{E8B4ED10-8BE5-486C-8A98-7B49553027AE}"/>
    <hyperlink ref="I70" r:id="rId288" display="https://www.transfermarkt.pl/hannover-96/spielplan/verein/42/saison_id/2015" xr:uid="{CF3D440C-BD0B-4930-A84F-86CE17A58A2A}"/>
    <hyperlink ref="J70" r:id="rId289" tooltip="Protokół meczowy" display="https://www.transfermarkt.pl/spielbericht/index/spielbericht/2581996" xr:uid="{865A6E60-A6C3-427A-80FB-C85D7D2B6F06}"/>
    <hyperlink ref="K70" r:id="rId290" tooltip="Środkowy napastnik" display="https://www.transfermarkt.pl/robert-lewandowski/alletore/spieler/38253/saison/verein/27/liga/0/wettbewerb/pos/0/trainer_id/0/minute/0/torart/0/plus/1" xr:uid="{7104C855-02B3-4ED3-BD79-77D097253F24}"/>
    <hyperlink ref="B72" r:id="rId291" tooltip="DFB-Pokal" display="https://www.transfermarkt.pl/dfb-pokal/startseite/pokalwettbewerb/DFB" xr:uid="{D9152FE6-5236-4CB7-9A7E-DE2232DC2EFF}"/>
    <hyperlink ref="C72" r:id="rId292" display="https://www.transfermarkt.pl/dfb-pokal/spieltag/pokalwettbewerb/DFB/saison_id/2016/gruppe/1R" xr:uid="{336BED71-29A5-4426-A0AA-6559ED055B3E}"/>
    <hyperlink ref="I72" r:id="rId293" display="https://www.transfermarkt.pl/fc-carl-zeiss-jena/spielplan/verein/113/saison_id/2016" xr:uid="{EB900E55-183F-4117-BD66-EB8692407E49}"/>
    <hyperlink ref="J72" r:id="rId294" tooltip="Protokół meczowy" display="https://www.transfermarkt.pl/spielbericht/index/spielbericht/2699234" xr:uid="{161F1FE6-36A8-43F8-82F9-9CF7D207459A}"/>
    <hyperlink ref="K72" r:id="rId295" tooltip="Środkowy napastnik" display="https://www.transfermarkt.pl/robert-lewandowski/alletore/spieler/38253/saison/verein/27/liga/0/wettbewerb/pos/0/trainer_id/0/minute/0/torart/0/plus/1" xr:uid="{D1546C92-9996-4703-AE84-67D3ADB7C34F}"/>
    <hyperlink ref="O72" r:id="rId296" display="https://www.transfermarkt.pl/thomas-muller/profil/spieler/58358" xr:uid="{65E956CA-D225-4D72-9C7D-8D79EA1E4CEA}"/>
    <hyperlink ref="O73" r:id="rId297" display="https://www.transfermarkt.pl/franck-ribery/profil/spieler/22068" xr:uid="{E41F6F7A-AB42-499A-8C31-69A54303025D}"/>
    <hyperlink ref="O74" r:id="rId298" display="https://www.transfermarkt.pl/franck-ribery/profil/spieler/22068" xr:uid="{4BE3C330-8A45-49E3-BA57-484D9673AA93}"/>
    <hyperlink ref="B75" r:id="rId299" tooltip="Bundesliga" display="https://www.transfermarkt.pl/bundesliga/startseite/wettbewerb/L1" xr:uid="{DE5E737B-A90F-4290-BD25-D10C60C20FA7}"/>
    <hyperlink ref="C75" r:id="rId300" display="https://www.transfermarkt.pl/bundesliga/spieltag/wettbewerb/L1/saison_id/2016/spieltag/1" xr:uid="{2CD6E938-F083-4D1B-8E7C-B59DF8C0F07E}"/>
    <hyperlink ref="I75" r:id="rId301" display="https://www.transfermarkt.pl/sv-werder-bremen/spielplan/verein/86/saison_id/2016" xr:uid="{301E63FE-8FCA-4F91-BE20-B8A71058279C}"/>
    <hyperlink ref="J75" r:id="rId302" tooltip="Protokół meczowy" display="https://www.transfermarkt.pl/spielbericht/index/spielbericht/2704204" xr:uid="{4A06C371-3F18-43A1-956A-A2CB64F8F38C}"/>
    <hyperlink ref="K75" r:id="rId303" tooltip="Środkowy napastnik" display="https://www.transfermarkt.pl/robert-lewandowski/alletore/spieler/38253/saison/verein/27/liga/0/wettbewerb/pos/0/trainer_id/0/minute/0/torart/0/plus/1" xr:uid="{257A1E11-CF02-4F5E-8ECE-ACE678045256}"/>
    <hyperlink ref="O76" r:id="rId304" display="https://www.transfermarkt.pl/thomas-muller/profil/spieler/58358" xr:uid="{665C2B62-FEF6-4172-9DFD-063CEDAD089F}"/>
    <hyperlink ref="B78" r:id="rId305" tooltip="Bundesliga" display="https://www.transfermarkt.pl/bundesliga/startseite/wettbewerb/L1" xr:uid="{DBF06C8D-9084-45A9-9E0D-59E017AE25D1}"/>
    <hyperlink ref="C78" r:id="rId306" display="https://www.transfermarkt.pl/bundesliga/spieltag/wettbewerb/L1/saison_id/2016/spieltag/2" xr:uid="{FB842006-E149-4B2D-A333-735CB95BF72D}"/>
    <hyperlink ref="I78" r:id="rId307" display="https://www.transfermarkt.pl/fc-schalke-04/spielplan/verein/33/saison_id/2016" xr:uid="{950CAD5D-A0AD-4D27-8921-94490A88FE6C}"/>
    <hyperlink ref="J78" r:id="rId308" tooltip="Protokół meczowy" display="https://www.transfermarkt.pl/spielbericht/index/spielbericht/2704223" xr:uid="{83C36061-49A7-4600-9E98-2A2A97FDC7D9}"/>
    <hyperlink ref="K78" r:id="rId309" tooltip="Środkowy napastnik" display="https://www.transfermarkt.pl/robert-lewandowski/alletore/spieler/38253/saison/verein/27/liga/0/wettbewerb/pos/0/trainer_id/0/minute/0/torart/0/plus/1" xr:uid="{768CD722-F0D3-4E33-B5D7-015D67CF7FE9}"/>
    <hyperlink ref="O78" r:id="rId310" display="https://www.transfermarkt.pl/javi-martinez/profil/spieler/44017" xr:uid="{5243263B-E68D-462D-8019-2272C94558FF}"/>
    <hyperlink ref="B79" r:id="rId311" tooltip="Liga Mistrzów" display="https://www.transfermarkt.pl/uefa-champions-league/startseite/pokalwettbewerb/CL" xr:uid="{2365F7DF-732D-4FE3-97A0-C0278BF70908}"/>
    <hyperlink ref="C79" r:id="rId312" display="https://www.transfermarkt.pl/liga-mistrzow/spieltag/pokalwettbewerb/CL/saison_id/2016/gruppe/D" xr:uid="{DED929D4-5F77-4A80-9316-0FFFC3350590}"/>
    <hyperlink ref="I79" r:id="rId313" display="https://www.transfermarkt.pl/fk-rostov/spielplan/verein/1083/saison_id/2016" xr:uid="{E2E70376-78B5-4249-8146-0E4134C6BB4D}"/>
    <hyperlink ref="J79" r:id="rId314" tooltip="Protokół meczowy" display="https://www.transfermarkt.pl/spielbericht/index/spielbericht/2754183" xr:uid="{F275DA1F-6207-4068-9692-AB2F70980947}"/>
    <hyperlink ref="K79" r:id="rId315" tooltip="Środkowy napastnik" display="https://www.transfermarkt.pl/robert-lewandowski/alletore/spieler/38253/saison/verein/27/liga/0/wettbewerb/pos/0/trainer_id/0/minute/0/torart/0/plus/1" xr:uid="{FD56CF57-93B0-433A-BFE4-CD78E36E8F24}"/>
    <hyperlink ref="B80" r:id="rId316" tooltip="Bundesliga" display="https://www.transfermarkt.pl/bundesliga/startseite/wettbewerb/L1" xr:uid="{344620DB-BC4E-4D34-933E-BF8DFE1315C9}"/>
    <hyperlink ref="C80" r:id="rId317" display="https://www.transfermarkt.pl/bundesliga/spieltag/wettbewerb/L1/saison_id/2016/spieltag/3" xr:uid="{28A9D9D3-BDB8-407A-B25A-A10EA5CCA257}"/>
    <hyperlink ref="I80" r:id="rId318" display="https://www.transfermarkt.pl/fc-ingolstadt-04/spielplan/verein/4795/saison_id/2016" xr:uid="{2F3B021A-7A5A-44D2-999B-3530B0490C64}"/>
    <hyperlink ref="J80" r:id="rId319" tooltip="Protokół meczowy" display="https://www.transfermarkt.pl/spielbericht/index/spielbericht/2704231" xr:uid="{761064D7-8091-48E6-A815-A3F16E0CD1AC}"/>
    <hyperlink ref="K80" r:id="rId320" tooltip="Środkowy napastnik" display="https://www.transfermarkt.pl/robert-lewandowski/alletore/spieler/38253/saison/verein/27/liga/0/wettbewerb/pos/0/trainer_id/0/minute/0/torart/0/plus/1" xr:uid="{5E2BCCF9-8A13-4958-B841-E936A5CF7D87}"/>
    <hyperlink ref="O80" r:id="rId321" display="https://www.transfermarkt.pl/franck-ribery/profil/spieler/22068" xr:uid="{86F0D445-5000-4C13-B481-09B7A1F1EBFD}"/>
    <hyperlink ref="B81" r:id="rId322" tooltip="Liga Mistrzów" display="https://www.transfermarkt.pl/uefa-champions-league/startseite/pokalwettbewerb/CL" xr:uid="{74AFA879-7132-4FAD-A8E9-A6B83DEE3A20}"/>
    <hyperlink ref="C81" r:id="rId323" display="https://www.transfermarkt.pl/liga-mistrzow/spieltag/pokalwettbewerb/CL/saison_id/2016/gruppe/D" xr:uid="{686EBCD8-9B1A-4608-8B23-7E6EBA7742F8}"/>
    <hyperlink ref="I81" r:id="rId324" display="https://www.transfermarkt.pl/psv-eindhoven/spielplan/verein/383/saison_id/2016" xr:uid="{18E5B0ED-33F6-42E6-AB06-82D58CA7655E}"/>
    <hyperlink ref="J81" r:id="rId325" tooltip="Protokół meczowy" display="https://www.transfermarkt.pl/spielbericht/index/spielbericht/2754921" xr:uid="{131AF50C-7D4C-4C2F-8B45-2F2EC2202D74}"/>
    <hyperlink ref="K81" r:id="rId326" tooltip="Środkowy napastnik" display="https://www.transfermarkt.pl/robert-lewandowski/alletore/spieler/38253/saison/verein/27/liga/0/wettbewerb/pos/0/trainer_id/0/minute/0/torart/0/plus/1" xr:uid="{FC394334-8087-431B-A256-887C7EA2A28F}"/>
    <hyperlink ref="O81" r:id="rId327" display="https://www.transfermarkt.pl/arjen-robben/profil/spieler/4360" xr:uid="{0EDA30CF-EBC6-408D-96C9-325D8123F171}"/>
    <hyperlink ref="B82" r:id="rId328" tooltip="Bundesliga" display="https://www.transfermarkt.pl/bundesliga/startseite/wettbewerb/L1" xr:uid="{CEC43C89-0F50-4DAF-AE61-743C43B7691D}"/>
    <hyperlink ref="C82" r:id="rId329" display="https://www.transfermarkt.pl/bundesliga/spieltag/wettbewerb/L1/saison_id/2016/spieltag/9" xr:uid="{80FB7784-838B-430E-B1DD-C99911305C09}"/>
    <hyperlink ref="I82" r:id="rId330" display="https://www.transfermarkt.pl/fc-augsburg/spielplan/verein/167/saison_id/2016" xr:uid="{53EA022C-ED9C-4323-9229-B95C531E2165}"/>
    <hyperlink ref="J82" r:id="rId331" tooltip="Protokół meczowy" display="https://www.transfermarkt.pl/spielbericht/index/spielbericht/2704309" xr:uid="{34FAB636-5D71-44FA-A4D6-B654ABF7D626}"/>
    <hyperlink ref="K82" r:id="rId332" tooltip="Środkowy napastnik" display="https://www.transfermarkt.pl/robert-lewandowski/alletore/spieler/38253/saison/verein/27/liga/0/wettbewerb/pos/0/trainer_id/0/minute/0/torart/0/plus/1" xr:uid="{AEA83D5C-66BD-4CAD-BF41-A1A3737A4E87}"/>
    <hyperlink ref="O82" r:id="rId333" display="https://www.transfermarkt.pl/arjen-robben/profil/spieler/4360" xr:uid="{25936546-9CF1-435C-A649-5E5496F2A529}"/>
    <hyperlink ref="O83" r:id="rId334" display="https://www.transfermarkt.pl/arjen-robben/profil/spieler/4360" xr:uid="{BAB21A5C-10AA-4BB1-90C6-8ED8CF4BB2A1}"/>
    <hyperlink ref="B84" r:id="rId335" tooltip="Liga Mistrzów" display="https://www.transfermarkt.pl/uefa-champions-league/startseite/pokalwettbewerb/CL" xr:uid="{FE47A5AD-1E23-403D-8A3D-8FB96825C3FE}"/>
    <hyperlink ref="C84" r:id="rId336" display="https://www.transfermarkt.pl/liga-mistrzow/spieltag/pokalwettbewerb/CL/saison_id/2016/gruppe/D" xr:uid="{31FE74A9-BB4A-4FB4-A465-DBBBDAA805FC}"/>
    <hyperlink ref="I84" r:id="rId337" display="https://www.transfermarkt.pl/psv-eindhoven/spielplan/verein/383/saison_id/2016" xr:uid="{5E212448-6154-4FD6-84CE-36D769B8D884}"/>
    <hyperlink ref="J84" r:id="rId338" tooltip="Protokół meczowy" display="https://www.transfermarkt.pl/spielbericht/index/spielbericht/2755696" xr:uid="{DE0EA7E0-F52A-4531-8FA0-ED2992A30054}"/>
    <hyperlink ref="K84" r:id="rId339" tooltip="Środkowy napastnik" display="https://www.transfermarkt.pl/robert-lewandowski/alletore/spieler/38253/saison/verein/27/liga/0/wettbewerb/pos/0/trainer_id/0/minute/0/torart/0/plus/1" xr:uid="{3FE0F6EB-5007-446A-830C-8EB12F2C2304}"/>
    <hyperlink ref="O85" r:id="rId340" display="https://www.transfermarkt.pl/david-alaba/profil/spieler/59016" xr:uid="{207B963C-E7A4-4B0E-A7C4-AEF262A8700C}"/>
    <hyperlink ref="B86" r:id="rId341" tooltip="Bundesliga" display="https://www.transfermarkt.pl/bundesliga/startseite/wettbewerb/L1" xr:uid="{EBD89B35-4B0E-4407-9341-B4D884209363}"/>
    <hyperlink ref="C86" r:id="rId342" display="https://www.transfermarkt.pl/bundesliga/spieltag/wettbewerb/L1/saison_id/2016/spieltag/13" xr:uid="{87A1ADA2-E060-4D15-A0DD-93B3CDC15A49}"/>
    <hyperlink ref="I86" r:id="rId343" display="https://www.transfermarkt.pl/1-fsv-mainz-05/spielplan/verein/39/saison_id/2016" xr:uid="{1AE75CE4-F5E1-4893-80AC-B76635E2A2D6}"/>
    <hyperlink ref="J86" r:id="rId344" tooltip="Protokół meczowy" display="https://www.transfermarkt.pl/spielbericht/index/spielbericht/2704362" xr:uid="{18A55DAC-98E1-4618-AB5F-00A5695646E9}"/>
    <hyperlink ref="K86" r:id="rId345" tooltip="Środkowy napastnik" display="https://www.transfermarkt.pl/robert-lewandowski/alletore/spieler/38253/saison/verein/27/liga/0/wettbewerb/pos/0/trainer_id/0/minute/0/torart/0/plus/1" xr:uid="{4EBC5A6F-3B42-4E6C-B655-B298A48EE29E}"/>
    <hyperlink ref="O86" r:id="rId346" display="https://www.transfermarkt.pl/arjen-robben/profil/spieler/4360" xr:uid="{52BB0206-FFC8-421F-9BBE-58F024985853}"/>
    <hyperlink ref="B88" r:id="rId347" tooltip="Liga Mistrzów" display="https://www.transfermarkt.pl/uefa-champions-league/startseite/pokalwettbewerb/CL" xr:uid="{060E83F1-540D-4834-9308-FCF9AEEE3E96}"/>
    <hyperlink ref="C88" r:id="rId348" display="https://www.transfermarkt.pl/liga-mistrzow/spieltag/pokalwettbewerb/CL/saison_id/2016/gruppe/D" xr:uid="{22E8DCC8-E648-4D05-A42E-FC48E39923F3}"/>
    <hyperlink ref="I88" r:id="rId349" display="https://www.transfermarkt.pl/atletico-madrid/spielplan/verein/13/saison_id/2016" xr:uid="{45EE9B38-2326-4681-A33C-FDF0DFBE9AFD}"/>
    <hyperlink ref="J88" r:id="rId350" tooltip="Protokół meczowy" display="https://www.transfermarkt.pl/spielbericht/index/spielbericht/2755733" xr:uid="{AA0983CE-BA20-4450-9279-FE959F3E5CBE}"/>
    <hyperlink ref="K88" r:id="rId351" tooltip="Środkowy napastnik" display="https://www.transfermarkt.pl/robert-lewandowski/alletore/spieler/38253/saison/verein/27/liga/0/wettbewerb/pos/0/trainer_id/0/minute/0/torart/0/plus/1" xr:uid="{67712BF7-1A6F-4AA2-AF8C-29C02BDBFF04}"/>
    <hyperlink ref="B89" r:id="rId352" tooltip="Bundesliga" display="https://www.transfermarkt.pl/bundesliga/startseite/wettbewerb/L1" xr:uid="{AF1142F1-741F-44D7-B687-A5C94A73B244}"/>
    <hyperlink ref="C89" r:id="rId353" display="https://www.transfermarkt.pl/bundesliga/spieltag/wettbewerb/L1/saison_id/2016/spieltag/14" xr:uid="{17B3FF95-9FBE-42E4-A93A-0660734F52C7}"/>
    <hyperlink ref="I89" r:id="rId354" display="https://www.transfermarkt.pl/vfl-wolfsburg/spielplan/verein/82/saison_id/2016" xr:uid="{DA02D007-E569-41F2-9345-1AE04C5A579C}"/>
    <hyperlink ref="J89" r:id="rId355" tooltip="Protokół meczowy" display="https://www.transfermarkt.pl/spielbericht/index/spielbericht/2704425" xr:uid="{52D5B069-E19C-434D-B56B-8FF942B4C5B9}"/>
    <hyperlink ref="K89" r:id="rId356" tooltip="Środkowy napastnik" display="https://www.transfermarkt.pl/robert-lewandowski/alletore/spieler/38253/saison/verein/27/liga/0/wettbewerb/pos/0/trainer_id/0/minute/0/torart/0/plus/1" xr:uid="{4CF535C9-846F-4232-8BDC-750D64A886C3}"/>
    <hyperlink ref="O90" r:id="rId357" display="https://www.transfermarkt.pl/thomas-muller/profil/spieler/58358" xr:uid="{3194E2D0-D173-4580-AFEC-7BAFADC49BAD}"/>
    <hyperlink ref="B91" r:id="rId358" tooltip="Bundesliga" display="https://www.transfermarkt.pl/bundesliga/startseite/wettbewerb/L1" xr:uid="{1E896763-305F-45DD-B67E-3C2EBB345EDF}"/>
    <hyperlink ref="C91" r:id="rId359" display="https://www.transfermarkt.pl/bundesliga/spieltag/wettbewerb/L1/saison_id/2016/spieltag/16" xr:uid="{78B3B1E5-BF13-46F4-B74D-E4DC52ADA48B}"/>
    <hyperlink ref="I91" r:id="rId360" display="https://www.transfermarkt.pl/rasenballsport-leipzig/spielplan/verein/23826/saison_id/2016" xr:uid="{7801D0DD-89F2-4480-85A1-9E563FEF03C8}"/>
    <hyperlink ref="J91" r:id="rId361" tooltip="Protokół meczowy" display="https://www.transfermarkt.pl/spielbericht/index/spielbericht/2704452" xr:uid="{B7A88466-B54D-473F-BDA4-281743377C97}"/>
    <hyperlink ref="K91" r:id="rId362" tooltip="Środkowy napastnik" display="https://www.transfermarkt.pl/robert-lewandowski/alletore/spieler/38253/saison/verein/27/liga/0/wettbewerb/pos/0/trainer_id/0/minute/0/torart/0/plus/1" xr:uid="{70419707-57D7-4847-BE81-4729BF8865EC}"/>
    <hyperlink ref="B92" r:id="rId363" tooltip="Bundesliga" display="https://www.transfermarkt.pl/bundesliga/startseite/wettbewerb/L1" xr:uid="{8A679560-83C1-489B-A4D1-B415E70F516C}"/>
    <hyperlink ref="C92" r:id="rId364" display="https://www.transfermarkt.pl/bundesliga/spieltag/wettbewerb/L1/saison_id/2016/spieltag/17" xr:uid="{F1AEEECF-2764-4D26-A111-FC4F85D2B54D}"/>
    <hyperlink ref="I92" r:id="rId365" display="https://www.transfermarkt.pl/sc-freiburg/spielplan/verein/60/saison_id/2016" xr:uid="{CF0F28ED-4E6F-4DCF-954D-397B3A3A271F}"/>
    <hyperlink ref="J92" r:id="rId366" tooltip="Protokół meczowy" display="https://www.transfermarkt.pl/spielbericht/index/spielbericht/2704468" xr:uid="{4C0D0FB0-89EF-4EF9-94B5-E2B355FEA507}"/>
    <hyperlink ref="K92" r:id="rId367" tooltip="Środkowy napastnik" display="https://www.transfermarkt.pl/robert-lewandowski/alletore/spieler/38253/saison/verein/27/liga/0/wettbewerb/pos/0/trainer_id/0/minute/0/torart/0/plus/1" xr:uid="{62CE1ED3-D5F7-49A6-937E-416AB1F9058F}"/>
    <hyperlink ref="O92" r:id="rId368" display="https://www.transfermarkt.pl/douglas-costa/profil/spieler/75615" xr:uid="{D6A603A5-E775-4C28-9B41-47EB32AA4D5C}"/>
    <hyperlink ref="O93" r:id="rId369" display="https://www.transfermarkt.pl/franck-ribery/profil/spieler/22068" xr:uid="{34F21B5E-B9D8-4803-9C7B-C5F063EA1B0A}"/>
    <hyperlink ref="B94" r:id="rId370" tooltip="Bundesliga" display="https://www.transfermarkt.pl/bundesliga/startseite/wettbewerb/L1" xr:uid="{C658D059-771D-4827-9929-F1CBD1458D79}"/>
    <hyperlink ref="C94" r:id="rId371" display="https://www.transfermarkt.pl/bundesliga/spieltag/wettbewerb/L1/saison_id/2016/spieltag/19" xr:uid="{56D20C74-5AA6-481F-BDB5-65A1540B9C2E}"/>
    <hyperlink ref="I94" r:id="rId372" display="https://www.transfermarkt.pl/fc-schalke-04/spielplan/verein/33/saison_id/2016" xr:uid="{6F996951-686A-4EBC-B686-1D1A53431BD2}"/>
    <hyperlink ref="J94" r:id="rId373" tooltip="Protokół meczowy" display="https://www.transfermarkt.pl/spielbericht/index/spielbericht/2704497" xr:uid="{C686E3BD-F64D-4EA2-B7E1-35262B3518DB}"/>
    <hyperlink ref="K94" r:id="rId374" tooltip="Środkowy napastnik" display="https://www.transfermarkt.pl/robert-lewandowski/alletore/spieler/38253/saison/verein/27/liga/0/wettbewerb/pos/0/trainer_id/0/minute/0/torart/0/plus/1" xr:uid="{67C84C64-ED0F-4500-8DE3-2D97F9885D4A}"/>
    <hyperlink ref="O94" r:id="rId375" display="https://www.transfermarkt.pl/arturo-vidal/profil/spieler/37666" xr:uid="{E67E3D6A-11B3-4580-AA74-E461EABA2AA9}"/>
    <hyperlink ref="B95" r:id="rId376" tooltip="Liga Mistrzów" display="https://www.transfermarkt.pl/uefa-champions-league/startseite/pokalwettbewerb/CL" xr:uid="{05FADEF5-E9E0-452D-A6EE-EB6B6CC73072}"/>
    <hyperlink ref="C95" r:id="rId377" display="https://www.transfermarkt.pl/liga-mistrzow/spieltag/pokalwettbewerb/CL/saison_id/2016/gruppe/AFH" xr:uid="{8EBE6601-B072-40B6-97FE-E39B650D87CF}"/>
    <hyperlink ref="I95" r:id="rId378" display="https://www.transfermarkt.pl/fc-arsenal/spielplan/verein/11/saison_id/2016" xr:uid="{11B0AAD0-5FA1-4EF9-A855-A24C58F31D01}"/>
    <hyperlink ref="J95" r:id="rId379" tooltip="Protokół meczowy" display="https://www.transfermarkt.pl/spielbericht/index/spielbericht/2805640" xr:uid="{FB045B2D-8C68-4AF4-9C76-478BDAF48C76}"/>
    <hyperlink ref="K95" r:id="rId380" tooltip="Środkowy napastnik" display="https://www.transfermarkt.pl/robert-lewandowski/alletore/spieler/38253/saison/verein/27/liga/0/wettbewerb/pos/0/trainer_id/0/minute/0/torart/0/plus/1" xr:uid="{2F6A149F-17D6-4CF5-9AD2-7C47A4B514FB}"/>
    <hyperlink ref="O95" r:id="rId381" display="https://www.transfermarkt.pl/philipp-lahm/profil/spieler/2219" xr:uid="{AAB6FF75-953B-4ACB-8FCA-770DBEFAC93A}"/>
    <hyperlink ref="B96" r:id="rId382" tooltip="Bundesliga" display="https://www.transfermarkt.pl/bundesliga/startseite/wettbewerb/L1" xr:uid="{81BBBB8E-F615-4ECC-B0C5-6B02A3C057C5}"/>
    <hyperlink ref="C96" r:id="rId383" display="https://www.transfermarkt.pl/bundesliga/spieltag/wettbewerb/L1/saison_id/2016/spieltag/21" xr:uid="{F7EDD58C-F249-460B-A38A-5885D9E4CCC7}"/>
    <hyperlink ref="I96" r:id="rId384" display="https://www.transfermarkt.pl/hertha-bsc/spielplan/verein/44/saison_id/2016" xr:uid="{92CAAD0F-3C62-4878-B09D-56A5654DAE81}"/>
    <hyperlink ref="J96" r:id="rId385" tooltip="Protokół meczowy" display="https://www.transfermarkt.pl/spielbericht/index/spielbericht/2704527" xr:uid="{4244F421-96E7-4E71-A6CA-C3409404FFA4}"/>
    <hyperlink ref="K96" r:id="rId386" tooltip="Środkowy napastnik" display="https://www.transfermarkt.pl/robert-lewandowski/alletore/spieler/38253/saison/verein/27/liga/0/wettbewerb/pos/0/trainer_id/0/minute/0/torart/0/plus/1" xr:uid="{5802C21E-F098-4CE6-8CE6-B064B393E4A7}"/>
    <hyperlink ref="B97" r:id="rId387" tooltip="Bundesliga" display="https://www.transfermarkt.pl/bundesliga/startseite/wettbewerb/L1" xr:uid="{1270191D-4280-4ABD-8C37-A653E70C60B8}"/>
    <hyperlink ref="C97" r:id="rId388" display="https://www.transfermarkt.pl/bundesliga/spieltag/wettbewerb/L1/saison_id/2016/spieltag/22" xr:uid="{56DE1D19-7999-47AB-8760-0767483C1410}"/>
    <hyperlink ref="I97" r:id="rId389" display="https://www.transfermarkt.pl/hamburger-sv/spielplan/verein/41/saison_id/2016" xr:uid="{03A0B6C8-7B68-46E0-AFAB-FD5A74DA08EE}"/>
    <hyperlink ref="J97" r:id="rId390" tooltip="Protokół meczowy" display="https://www.transfermarkt.pl/spielbericht/index/spielbericht/2704542" xr:uid="{3AF01221-AA50-45A0-9D85-2E79D1587E8B}"/>
    <hyperlink ref="K97" r:id="rId391" tooltip="Środkowy napastnik" display="https://www.transfermarkt.pl/robert-lewandowski/alletore/spieler/38253/saison/verein/27/liga/0/wettbewerb/pos/0/trainer_id/0/minute/0/torart/0/plus/1" xr:uid="{9E4692FA-515D-4B2E-A6C3-A96008FCB5E8}"/>
    <hyperlink ref="O98" r:id="rId392" display="https://www.transfermarkt.pl/douglas-costa/profil/spieler/75615" xr:uid="{DCCF30AC-208F-4FC0-AA58-BD201122197E}"/>
    <hyperlink ref="O99" r:id="rId393" display="https://www.transfermarkt.pl/arjen-robben/profil/spieler/4360" xr:uid="{ECCE5565-83F6-4CD2-BEBC-70BAD0C9F586}"/>
    <hyperlink ref="B100" r:id="rId394" tooltip="DFB-Pokal" display="https://www.transfermarkt.pl/dfb-pokal/startseite/pokalwettbewerb/DFB" xr:uid="{C7FA2A75-D99A-490A-A878-FF4734F59930}"/>
    <hyperlink ref="C100" r:id="rId395" display="https://www.transfermarkt.pl/dfb-pokal/spieltag/pokalwettbewerb/DFB/saison_id/2016/gruppe/VF" xr:uid="{72F041A1-6F27-4639-ABA7-A2AC04EA2B56}"/>
    <hyperlink ref="I100" r:id="rId396" display="https://www.transfermarkt.pl/fc-schalke-04/spielplan/verein/33/saison_id/2016" xr:uid="{80357EFB-29B0-422C-A6C2-B0D96211E3D9}"/>
    <hyperlink ref="J100" r:id="rId397" tooltip="Protokół meczowy" display="https://www.transfermarkt.pl/spielbericht/index/spielbericht/2823316" xr:uid="{894B2187-7AEA-4230-8DCC-25AE72579190}"/>
    <hyperlink ref="K100" r:id="rId398" tooltip="Środkowy napastnik" display="https://www.transfermarkt.pl/robert-lewandowski/alletore/spieler/38253/saison/verein/27/liga/0/wettbewerb/pos/0/trainer_id/0/minute/0/torart/0/plus/1" xr:uid="{20DE23C7-D57A-47BD-A5DB-51797F3EDFF7}"/>
    <hyperlink ref="O100" r:id="rId399" display="https://www.transfermarkt.pl/franck-ribery/profil/spieler/22068" xr:uid="{05ED43E1-E346-43C0-86A7-ED0D016B1E3A}"/>
    <hyperlink ref="O101" r:id="rId400" display="https://www.transfermarkt.pl/franck-ribery/profil/spieler/22068" xr:uid="{02825B3F-51BD-444E-A213-2E9B08E5B6C2}"/>
    <hyperlink ref="B102" r:id="rId401" tooltip="Liga Mistrzów" display="https://www.transfermarkt.pl/uefa-champions-league/startseite/pokalwettbewerb/CL" xr:uid="{85674D74-79EF-447D-A988-2A7EF6C4B256}"/>
    <hyperlink ref="C102" r:id="rId402" display="https://www.transfermarkt.pl/liga-mistrzow/spieltag/pokalwettbewerb/CL/saison_id/2016/gruppe/AFR" xr:uid="{A288038D-95A4-496E-9E3D-F61C3D4A6FEB}"/>
    <hyperlink ref="I102" r:id="rId403" display="https://www.transfermarkt.pl/fc-arsenal/spielplan/verein/11/saison_id/2016" xr:uid="{71A56726-3F90-4FB1-8F1F-4084F3249F28}"/>
    <hyperlink ref="J102" r:id="rId404" tooltip="Protokół meczowy" display="https://www.transfermarkt.pl/spielbericht/index/spielbericht/2805648" xr:uid="{3B85911F-14F6-4EA5-BFDB-07D701F65386}"/>
    <hyperlink ref="K102" r:id="rId405" tooltip="Środkowy napastnik" display="https://www.transfermarkt.pl/robert-lewandowski/alletore/spieler/38253/saison/verein/27/liga/0/wettbewerb/pos/0/trainer_id/0/minute/0/torart/0/plus/1" xr:uid="{CA7FD95D-B60E-4C30-A65C-B251CE1DF255}"/>
    <hyperlink ref="B103" r:id="rId406" tooltip="Bundesliga" display="https://www.transfermarkt.pl/bundesliga/startseite/wettbewerb/L1" xr:uid="{AB0CF0AD-5C68-435A-A07D-1C004363A49A}"/>
    <hyperlink ref="C103" r:id="rId407" display="https://www.transfermarkt.pl/bundesliga/spieltag/wettbewerb/L1/saison_id/2016/spieltag/24" xr:uid="{DCD02631-84F8-470F-9B18-8BDF40B11D14}"/>
    <hyperlink ref="I103" r:id="rId408" display="https://www.transfermarkt.pl/eintracht-frankfurt/spielplan/verein/24/saison_id/2016" xr:uid="{68AA0F78-45C9-4F0B-893D-5595979D5B91}"/>
    <hyperlink ref="J103" r:id="rId409" tooltip="Protokół meczowy" display="https://www.transfermarkt.pl/spielbericht/index/spielbericht/2704569" xr:uid="{887FEAAF-C517-4CE7-A99E-EBAEA7432C3C}"/>
    <hyperlink ref="K103" r:id="rId410" tooltip="Środkowy napastnik" display="https://www.transfermarkt.pl/robert-lewandowski/alletore/spieler/38253/saison/verein/27/liga/0/wettbewerb/pos/0/trainer_id/0/minute/0/torart/0/plus/1" xr:uid="{66FF0BE0-E51C-4C73-ADBB-69F3E01A02B5}"/>
    <hyperlink ref="O103" r:id="rId411" display="https://www.transfermarkt.pl/thomas-muller/profil/spieler/58358" xr:uid="{E10E6A65-ECD6-44F3-827E-8158933CE9BF}"/>
    <hyperlink ref="O104" r:id="rId412" display="https://www.transfermarkt.pl/arjen-robben/profil/spieler/4360" xr:uid="{151544B4-1E51-4B30-8A54-756F9838DCD4}"/>
    <hyperlink ref="B105" r:id="rId413" tooltip="Bundesliga" display="https://www.transfermarkt.pl/bundesliga/startseite/wettbewerb/L1" xr:uid="{1F38AFA9-6C7C-4240-8D7C-A6B872E3C519}"/>
    <hyperlink ref="C105" r:id="rId414" display="https://www.transfermarkt.pl/bundesliga/spieltag/wettbewerb/L1/saison_id/2016/spieltag/26" xr:uid="{6281F842-D5B8-4E56-A78A-50EE7BA7B715}"/>
    <hyperlink ref="I105" r:id="rId415" display="https://www.transfermarkt.pl/fc-augsburg/spielplan/verein/167/saison_id/2016" xr:uid="{ABC458A4-CC02-4C5A-81DC-B85DCD02E8B7}"/>
    <hyperlink ref="J105" r:id="rId416" tooltip="Protokół meczowy" display="https://www.transfermarkt.pl/spielbericht/index/spielbericht/2704587" xr:uid="{89B0D266-817E-403E-870D-3EDFBB224AA5}"/>
    <hyperlink ref="K105" r:id="rId417" tooltip="Środkowy napastnik" display="https://www.transfermarkt.pl/robert-lewandowski/alletore/spieler/38253/saison/verein/27/liga/0/wettbewerb/pos/0/trainer_id/0/minute/0/torart/0/plus/1" xr:uid="{235533A7-2203-4E7D-B212-B80CA30A51C4}"/>
    <hyperlink ref="O105" r:id="rId418" display="https://www.transfermarkt.pl/thiago/profil/spieler/60444" xr:uid="{F856E95F-2744-4ECF-829F-79B57BA84D72}"/>
    <hyperlink ref="O106" r:id="rId419" display="https://www.transfermarkt.pl/franck-ribery/profil/spieler/22068" xr:uid="{2531BCA7-1096-4B84-B8B0-1A2E6A22D5CB}"/>
    <hyperlink ref="O107" r:id="rId420" display="https://www.transfermarkt.pl/thomas-muller/profil/spieler/58358" xr:uid="{815EDAD3-E42A-4BCA-85FB-80D149791FE2}"/>
    <hyperlink ref="B108" r:id="rId421" tooltip="Bundesliga" display="https://www.transfermarkt.pl/bundesliga/startseite/wettbewerb/L1" xr:uid="{98A345CA-9D43-45A7-9FB4-4D537D0C37DB}"/>
    <hyperlink ref="C108" r:id="rId422" display="https://www.transfermarkt.pl/bundesliga/spieltag/wettbewerb/L1/saison_id/2016/spieltag/28" xr:uid="{3D372E0E-DC7C-4E83-B5BA-ED0F3EB6BD4F}"/>
    <hyperlink ref="I108" r:id="rId423" display="https://www.transfermarkt.pl/borussia-dortmund/spielplan/verein/16/saison_id/2016" xr:uid="{845943EA-6410-4224-93E3-52EA08BD1682}"/>
    <hyperlink ref="J108" r:id="rId424" tooltip="Protokół meczowy" display="https://www.transfermarkt.pl/spielbericht/index/spielbericht/2704623" xr:uid="{37B05630-1D93-48F0-A3B1-DB3E4B9A6077}"/>
    <hyperlink ref="K108" r:id="rId425" tooltip="Środkowy napastnik" display="https://www.transfermarkt.pl/robert-lewandowski/alletore/spieler/38253/saison/verein/27/liga/0/wettbewerb/pos/0/trainer_id/0/minute/0/torart/0/plus/1" xr:uid="{0732FF9B-CBFB-4710-93CE-828797AFEB70}"/>
    <hyperlink ref="B110" r:id="rId426" tooltip="Liga Mistrzów" display="https://www.transfermarkt.pl/uefa-champions-league/startseite/pokalwettbewerb/CL" xr:uid="{FF2566C8-5B44-4F71-A462-B8000906F595}"/>
    <hyperlink ref="C110" r:id="rId427" display="https://www.transfermarkt.pl/liga-mistrzow/spieltag/pokalwettbewerb/CL/saison_id/2016/gruppe/VFR" xr:uid="{E95E36F8-1626-4B9B-86CD-76F76770426F}"/>
    <hyperlink ref="I110" r:id="rId428" display="https://www.transfermarkt.pl/real-madrid/spielplan/verein/418/saison_id/2016" xr:uid="{4BDAC151-0E1B-495C-BACF-BF1D82A750FF}"/>
    <hyperlink ref="J110" r:id="rId429" tooltip="Protokół meczowy" display="https://www.transfermarkt.pl/spielbericht/index/spielbericht/2840941" xr:uid="{06ECC2C1-F4CD-4724-8CCC-937FDFD38C59}"/>
    <hyperlink ref="K110" r:id="rId430" tooltip="Środkowy napastnik" display="https://www.transfermarkt.pl/robert-lewandowski/alletore/spieler/38253/saison/verein/27/liga/0/wettbewerb/pos/0/trainer_id/0/minute/0/torart/0/plus/1" xr:uid="{9D4FC981-13E2-4E15-9C90-6C0A1408907B}"/>
    <hyperlink ref="B111" r:id="rId431" tooltip="Bundesliga" display="https://www.transfermarkt.pl/bundesliga/startseite/wettbewerb/L1" xr:uid="{62825067-AA47-425E-ADC5-7FB3EB27D06E}"/>
    <hyperlink ref="C111" r:id="rId432" display="https://www.transfermarkt.pl/bundesliga/spieltag/wettbewerb/L1/saison_id/2016/spieltag/31" xr:uid="{8FC66DA3-89C5-4964-BE13-ED56C1EAB311}"/>
    <hyperlink ref="I111" r:id="rId433" display="https://www.transfermarkt.pl/vfl-wolfsburg/spielplan/verein/82/saison_id/2016" xr:uid="{BEE5A49F-ED35-41E6-A20E-9D8DDE1C188D}"/>
    <hyperlink ref="J111" r:id="rId434" tooltip="Protokół meczowy" display="https://www.transfermarkt.pl/spielbericht/index/spielbericht/2704671" xr:uid="{13508FA9-A9A2-4C55-9B59-5007C23FF19E}"/>
    <hyperlink ref="K111" r:id="rId435" tooltip="Środkowy napastnik" display="https://www.transfermarkt.pl/robert-lewandowski/alletore/spieler/38253/saison/verein/27/liga/0/wettbewerb/pos/0/trainer_id/0/minute/0/torart/0/plus/1" xr:uid="{EA9537E3-EAEB-43F5-96FA-29A9373B2042}"/>
    <hyperlink ref="O111" r:id="rId436" display="https://www.transfermarkt.pl/thomas-muller/profil/spieler/58358" xr:uid="{38F91111-EC88-421C-B096-A06AB24AB333}"/>
    <hyperlink ref="O112" r:id="rId437" display="https://www.transfermarkt.pl/kingsley-coman/profil/spieler/243714" xr:uid="{EA6CB6C8-2592-4B02-86D2-ACD38DB5DF05}"/>
    <hyperlink ref="B113" r:id="rId438" tooltip="Bundesliga" display="https://www.transfermarkt.pl/bundesliga/startseite/wettbewerb/L1" xr:uid="{9D00167D-4F98-42A6-87B6-FC0948AE66BF}"/>
    <hyperlink ref="C113" r:id="rId439" display="https://www.transfermarkt.pl/bundesliga/spieltag/wettbewerb/L1/saison_id/2016/spieltag/33" xr:uid="{E25337D6-00C2-4B6B-BC25-9EC4A56976EB}"/>
    <hyperlink ref="I113" r:id="rId440" display="https://www.transfermarkt.pl/rasenballsport-leipzig/spielplan/verein/23826/saison_id/2016" xr:uid="{4CEE64DF-FB4A-4999-B537-DFB73102C077}"/>
    <hyperlink ref="J113" r:id="rId441" tooltip="Protokół meczowy" display="https://www.transfermarkt.pl/spielbericht/index/spielbericht/2704703" xr:uid="{D3549AA5-D73A-44E4-B605-7B3280D3BB65}"/>
    <hyperlink ref="K113" r:id="rId442" tooltip="Środkowy napastnik" display="https://www.transfermarkt.pl/robert-lewandowski/alletore/spieler/38253/saison/verein/27/liga/0/wettbewerb/pos/0/trainer_id/0/minute/0/torart/0/plus/1" xr:uid="{9A2A3EB0-ECFB-4885-9731-EA955C5979F0}"/>
    <hyperlink ref="O114" r:id="rId443" display="https://www.transfermarkt.pl/arjen-robben/profil/spieler/4360" xr:uid="{346B2B89-6401-4469-AB1A-CB428CE2645F}"/>
    <hyperlink ref="B116" r:id="rId444" tooltip="DFL-Supercup" display="https://www.transfermarkt.pl/dfl-supercup/startseite/pokalwettbewerb/DFL" xr:uid="{C7B62C31-5466-4AA4-92E2-7E1041D8A350}"/>
    <hyperlink ref="C116" r:id="rId445" display="https://www.transfermarkt.pl/dfl-supercup/spieltag/pokalwettbewerb/DFL/saison_id/2017/gruppe/FF" xr:uid="{9F87568D-6D2B-42ED-B297-F6CAE49C4737}"/>
    <hyperlink ref="I116" r:id="rId446" display="https://www.transfermarkt.pl/borussia-dortmund/spielplan/verein/16/saison_id/2017" xr:uid="{E330AE7F-5C43-4933-8BEA-08A2E399087A}"/>
    <hyperlink ref="J116" r:id="rId447" tooltip="Protokół meczowy" display="https://www.transfermarkt.pl/spielbericht/index/spielbericht/2862155" xr:uid="{4CCA53EF-15C4-420C-91EB-BA8CE660672C}"/>
    <hyperlink ref="K116" r:id="rId448" tooltip="Środkowy napastnik" display="https://www.transfermarkt.pl/robert-lewandowski/alletore/spieler/38253/saison/verein/27/liga/0/wettbewerb/pos/0/trainer_id/0/minute/0/torart/0/plus/1" xr:uid="{6AECE902-FC82-46CA-97AA-2293F8477F88}"/>
    <hyperlink ref="O116" r:id="rId449" display="https://www.transfermarkt.pl/joshua-kimmich/profil/spieler/161056" xr:uid="{2FA09262-6CE1-4794-A3AD-AFE31AB7AF1B}"/>
    <hyperlink ref="B117" r:id="rId450" tooltip="DFB-Pokal" display="https://www.transfermarkt.pl/dfb-pokal/startseite/pokalwettbewerb/DFB" xr:uid="{6672CC99-65DE-40D6-B9FD-558A6319992A}"/>
    <hyperlink ref="C117" r:id="rId451" display="https://www.transfermarkt.pl/dfb-pokal/spieltag/pokalwettbewerb/DFB/saison_id/2017/gruppe/1R" xr:uid="{A22F328A-3456-4829-BA24-51288EDF5786}"/>
    <hyperlink ref="I117" r:id="rId452" display="https://www.transfermarkt.pl/chemnitzer-fc/spielplan/verein/21/saison_id/2017" xr:uid="{7ACABF75-610C-4DE6-9BD4-83FD353789E1}"/>
    <hyperlink ref="J117" r:id="rId453" tooltip="Protokół meczowy" display="https://www.transfermarkt.pl/spielbericht/index/spielbericht/2864712" xr:uid="{0468B041-293D-40CB-92E9-62FF43C07291}"/>
    <hyperlink ref="K117" r:id="rId454" tooltip="Środkowy napastnik" display="https://www.transfermarkt.pl/robert-lewandowski/alletore/spieler/38253/saison/verein/27/liga/0/wettbewerb/pos/0/trainer_id/0/minute/0/torart/0/plus/1" xr:uid="{31ACDE4B-F0B6-4B62-9D37-C27EBECEDC09}"/>
    <hyperlink ref="O118" r:id="rId455" display="https://www.transfermarkt.pl/corentin-tolisso/profil/spieler/190393" xr:uid="{CB76D4EE-F522-4E1A-9BA1-CA3F1875E80A}"/>
    <hyperlink ref="B119" r:id="rId456" tooltip="Bundesliga" display="https://www.transfermarkt.pl/bundesliga/startseite/wettbewerb/L1" xr:uid="{AFE7815E-B70A-44D1-A180-9C7F45537824}"/>
    <hyperlink ref="C119" r:id="rId457" display="https://www.transfermarkt.pl/bundesliga/spieltag/wettbewerb/L1/saison_id/2017/spieltag/1" xr:uid="{9E22C624-26FD-49D3-8B65-4F4A16CB8280}"/>
    <hyperlink ref="I119" r:id="rId458" display="https://www.transfermarkt.pl/bayer-04-leverkusen/spielplan/verein/15/saison_id/2017" xr:uid="{02F3C1F9-ADEE-4A47-ABD8-AD4BD98AC149}"/>
    <hyperlink ref="J119" r:id="rId459" tooltip="Protokół meczowy" display="https://www.transfermarkt.pl/spielbericht/index/spielbericht/2871495" xr:uid="{9ECA24D4-EBA5-46B7-ADD9-7383166281C8}"/>
    <hyperlink ref="K119" r:id="rId460" tooltip="Środkowy napastnik" display="https://www.transfermarkt.pl/robert-lewandowski/alletore/spieler/38253/saison/verein/27/liga/0/wettbewerb/pos/0/trainer_id/0/minute/0/torart/0/plus/1" xr:uid="{622B7200-6100-4FCC-A2E4-E7B39182AF20}"/>
    <hyperlink ref="B120" r:id="rId461" tooltip="Bundesliga" display="https://www.transfermarkt.pl/bundesliga/startseite/wettbewerb/L1" xr:uid="{B2FA3A0B-8F1F-43CF-9045-337ECD86773C}"/>
    <hyperlink ref="C120" r:id="rId462" display="https://www.transfermarkt.pl/bundesliga/spieltag/wettbewerb/L1/saison_id/2017/spieltag/2" xr:uid="{BD8CD62E-EC3D-4C60-BA8A-587C0B11FFBC}"/>
    <hyperlink ref="I120" r:id="rId463" display="https://www.transfermarkt.pl/sv-werder-bremen/spielplan/verein/86/saison_id/2017" xr:uid="{75DD3893-1E04-4225-9F99-42FFA2A17D02}"/>
    <hyperlink ref="J120" r:id="rId464" tooltip="Protokół meczowy" display="https://www.transfermarkt.pl/spielbericht/index/spielbericht/2871546" xr:uid="{604226E1-D0B6-4FA6-8203-4F6072FBC9AC}"/>
    <hyperlink ref="K120" r:id="rId465" tooltip="Środkowy napastnik" display="https://www.transfermarkt.pl/robert-lewandowski/alletore/spieler/38253/saison/verein/27/liga/0/wettbewerb/pos/0/trainer_id/0/minute/0/torart/0/plus/1" xr:uid="{7E8EAD24-4608-4590-91ED-D61816C9025D}"/>
    <hyperlink ref="O120" r:id="rId466" display="https://www.transfermarkt.pl/kingsley-coman/profil/spieler/243714" xr:uid="{CE239241-C6E5-4999-9474-849C3AD368C2}"/>
    <hyperlink ref="B122" r:id="rId467" tooltip="Liga Mistrzów" display="https://www.transfermarkt.pl/uefa-champions-league/startseite/pokalwettbewerb/CL" xr:uid="{E5909594-5FBA-4798-8BB5-6CF884519E66}"/>
    <hyperlink ref="C122" r:id="rId468" display="https://www.transfermarkt.pl/liga-mistrzow/spieltag/pokalwettbewerb/CL/saison_id/2017/gruppe/B" xr:uid="{E7487D8E-00B6-4FFB-85ED-72130EF45029}"/>
    <hyperlink ref="I122" r:id="rId469" display="https://www.transfermarkt.pl/rsc-anderlecht/spielplan/verein/58/saison_id/2017" xr:uid="{6CD5E546-B69B-4CE8-B42E-09B628A29BBB}"/>
    <hyperlink ref="J122" r:id="rId470" tooltip="Protokół meczowy" display="https://www.transfermarkt.pl/spielbericht/index/spielbericht/2917359" xr:uid="{1A79637D-B4BD-4CCA-B236-5F8698A4C25E}"/>
    <hyperlink ref="K122" r:id="rId471" tooltip="Środkowy napastnik" display="https://www.transfermarkt.pl/robert-lewandowski/alletore/spieler/38253/saison/verein/27/liga/0/wettbewerb/pos/0/trainer_id/0/minute/0/torart/0/plus/1" xr:uid="{EFAB84BC-06FC-4D0C-B41C-F29ED3705934}"/>
    <hyperlink ref="B123" r:id="rId472" tooltip="Bundesliga" display="https://www.transfermarkt.pl/bundesliga/startseite/wettbewerb/L1" xr:uid="{E6605955-409A-4471-8C80-E3DE82132ECF}"/>
    <hyperlink ref="C123" r:id="rId473" display="https://www.transfermarkt.pl/bundesliga/spieltag/wettbewerb/L1/saison_id/2017/spieltag/4" xr:uid="{C601E4E5-DCFD-4655-A55F-A40E3401FFAF}"/>
    <hyperlink ref="I123" r:id="rId474" display="https://www.transfermarkt.pl/1-fsv-mainz-05/spielplan/verein/39/saison_id/2017" xr:uid="{7C2CA5A6-42C6-4B5D-B2B2-C21E29CC1E66}"/>
    <hyperlink ref="J123" r:id="rId475" tooltip="Protokół meczowy" display="https://www.transfermarkt.pl/spielbericht/index/spielbericht/2871655" xr:uid="{0028FE14-5C63-41F9-85D6-D75048E9D228}"/>
    <hyperlink ref="K123" r:id="rId476" tooltip="Środkowy napastnik" display="https://www.transfermarkt.pl/robert-lewandowski/alletore/spieler/38253/saison/verein/27/liga/0/wettbewerb/pos/0/trainer_id/0/minute/0/torart/0/plus/1" xr:uid="{5425375A-8821-45CB-BA55-22897656F9EC}"/>
    <hyperlink ref="O123" r:id="rId477" display="https://www.transfermarkt.pl/thomas-muller/profil/spieler/58358" xr:uid="{E66C1A5D-6FCD-4B08-8E92-4EC540A92F94}"/>
    <hyperlink ref="O124" r:id="rId478" display="https://www.transfermarkt.pl/joshua-kimmich/profil/spieler/161056" xr:uid="{513289CA-5F62-4B05-A849-8EF740913E59}"/>
    <hyperlink ref="B125" r:id="rId479" tooltip="Bundesliga" display="https://www.transfermarkt.pl/bundesliga/startseite/wettbewerb/L1" xr:uid="{91574FFF-4A0D-4861-9D72-B5FDC454DB48}"/>
    <hyperlink ref="C125" r:id="rId480" display="https://www.transfermarkt.pl/bundesliga/spieltag/wettbewerb/L1/saison_id/2017/spieltag/5" xr:uid="{BEDC403F-D524-45DB-A45E-E9ABA528911C}"/>
    <hyperlink ref="I125" r:id="rId481" display="https://www.transfermarkt.pl/fc-schalke-04/spielplan/verein/33/saison_id/2017" xr:uid="{1E6BC255-A41E-4DE9-9C9A-4041D0383904}"/>
    <hyperlink ref="J125" r:id="rId482" tooltip="Protokół meczowy" display="https://www.transfermarkt.pl/spielbericht/index/spielbericht/2871695" xr:uid="{D4426303-5E28-4628-93CC-3A44723C29AE}"/>
    <hyperlink ref="K125" r:id="rId483" tooltip="Środkowy napastnik" display="https://www.transfermarkt.pl/robert-lewandowski/alletore/spieler/38253/saison/verein/27/liga/0/wettbewerb/pos/0/trainer_id/0/minute/0/torart/0/plus/1" xr:uid="{C03186E8-7CC4-45CE-BA7C-7B41B2FF2506}"/>
    <hyperlink ref="B126" r:id="rId484" tooltip="Bundesliga" display="https://www.transfermarkt.pl/bundesliga/startseite/wettbewerb/L1" xr:uid="{BC6F10D6-01CA-470A-B8E3-F6B66674867E}"/>
    <hyperlink ref="C126" r:id="rId485" display="https://www.transfermarkt.pl/bundesliga/spieltag/wettbewerb/L1/saison_id/2017/spieltag/6" xr:uid="{3AE9CA66-680D-4B9D-9A42-547C9F48BF93}"/>
    <hyperlink ref="I126" r:id="rId486" display="https://www.transfermarkt.pl/vfl-wolfsburg/spielplan/verein/82/saison_id/2017" xr:uid="{FBD1E685-B5B6-4493-AA4E-90C2330D051A}"/>
    <hyperlink ref="J126" r:id="rId487" tooltip="Protokół meczowy" display="https://www.transfermarkt.pl/spielbericht/index/spielbericht/2871727" xr:uid="{3BDC9854-21EE-4701-A7A9-A4D2722875CA}"/>
    <hyperlink ref="K126" r:id="rId488" tooltip="Środkowy napastnik" display="https://www.transfermarkt.pl/robert-lewandowski/alletore/spieler/38253/saison/verein/27/liga/0/wettbewerb/pos/0/trainer_id/0/minute/0/torart/0/plus/1" xr:uid="{1A379FD5-3C34-4476-8068-A5B04D801BCA}"/>
    <hyperlink ref="B127" r:id="rId489" tooltip="Bundesliga" display="https://www.transfermarkt.pl/bundesliga/startseite/wettbewerb/L1" xr:uid="{00E7338F-DEB9-4E50-BA91-6DE3D9D7BD21}"/>
    <hyperlink ref="C127" r:id="rId490" display="https://www.transfermarkt.pl/bundesliga/spieltag/wettbewerb/L1/saison_id/2017/spieltag/7" xr:uid="{5E9B9702-3D46-4975-8B49-BAAA733F4E22}"/>
    <hyperlink ref="I127" r:id="rId491" display="https://www.transfermarkt.pl/hertha-bsc/spielplan/verein/44/saison_id/2017" xr:uid="{4A129B40-9FE2-431D-947D-66025270ADE5}"/>
    <hyperlink ref="J127" r:id="rId492" tooltip="Protokół meczowy" display="https://www.transfermarkt.pl/spielbericht/index/spielbericht/2871774" xr:uid="{847CA6E4-F298-4A04-BB63-88E5B257617B}"/>
    <hyperlink ref="K127" r:id="rId493" tooltip="Środkowy napastnik" display="https://www.transfermarkt.pl/robert-lewandowski/alletore/spieler/38253/saison/verein/27/liga/0/wettbewerb/pos/0/trainer_id/0/minute/0/torart/0/plus/1" xr:uid="{D552B816-E01C-4FA6-A3AF-8CF49892CF01}"/>
    <hyperlink ref="O127" r:id="rId494" display="https://www.transfermarkt.pl/corentin-tolisso/profil/spieler/190393" xr:uid="{AC96EEBC-8024-43CF-AA5C-D722A9CF8029}"/>
    <hyperlink ref="B128" r:id="rId495" tooltip="Bundesliga" display="https://www.transfermarkt.pl/bundesliga/startseite/wettbewerb/L1" xr:uid="{4916D3DF-4D23-4603-BBE6-8F9F94E4093E}"/>
    <hyperlink ref="C128" r:id="rId496" display="https://www.transfermarkt.pl/bundesliga/spieltag/wettbewerb/L1/saison_id/2017/spieltag/8" xr:uid="{49BF10D5-E3CA-46E3-9D00-DB8300526489}"/>
    <hyperlink ref="I128" r:id="rId497" display="https://www.transfermarkt.pl/sc-freiburg/spielplan/verein/60/saison_id/2017" xr:uid="{A0F504EE-59CC-4FCD-AF00-F058A27B628A}"/>
    <hyperlink ref="J128" r:id="rId498" tooltip="Protokół meczowy" display="https://www.transfermarkt.pl/spielbericht/index/spielbericht/2871809" xr:uid="{07964A09-366C-4541-8B47-D518179FDE1C}"/>
    <hyperlink ref="K128" r:id="rId499" tooltip="Środkowy napastnik" display="https://www.transfermarkt.pl/robert-lewandowski/alletore/spieler/38253/saison/verein/27/liga/0/wettbewerb/pos/0/trainer_id/0/minute/0/torart/0/plus/1" xr:uid="{AC973FC4-6895-4708-A8EF-C3A088F8A35A}"/>
    <hyperlink ref="O128" r:id="rId500" display="https://www.transfermarkt.pl/thomas-muller/profil/spieler/58358" xr:uid="{48527C17-4D36-4997-8C53-2A9ACAD326A1}"/>
    <hyperlink ref="B129" r:id="rId501" tooltip="Bundesliga" display="https://www.transfermarkt.pl/bundesliga/startseite/wettbewerb/L1" xr:uid="{B90D9B3F-CC52-4006-B8AB-C3871EBDF991}"/>
    <hyperlink ref="C129" r:id="rId502" display="https://www.transfermarkt.pl/bundesliga/spieltag/wettbewerb/L1/saison_id/2017/spieltag/10" xr:uid="{26D566B5-C973-452C-98AD-E9E283A9FDB4}"/>
    <hyperlink ref="I129" r:id="rId503" display="https://www.transfermarkt.pl/rasenballsport-leipzig/spielplan/verein/23826/saison_id/2017" xr:uid="{5060134D-79BF-4875-B4DD-05A8D3321FA2}"/>
    <hyperlink ref="J129" r:id="rId504" tooltip="Protokół meczowy" display="https://www.transfermarkt.pl/spielbericht/index/spielbericht/2871899" xr:uid="{7ED62A57-8D9C-4E3D-B61D-5EDCF9636C52}"/>
    <hyperlink ref="K129" r:id="rId505" tooltip="Środkowy napastnik" display="https://www.transfermarkt.pl/robert-lewandowski/alletore/spieler/38253/saison/verein/27/liga/0/wettbewerb/pos/0/trainer_id/0/minute/0/torart/0/plus/1" xr:uid="{6FB00A8E-D808-49F4-84DA-06D55E1218C9}"/>
    <hyperlink ref="O129" r:id="rId506" display="https://www.transfermarkt.pl/javi-martinez/profil/spieler/44017" xr:uid="{27BAB3EF-7F1E-406D-8CB7-080F642171EA}"/>
    <hyperlink ref="B130" r:id="rId507" tooltip="Bundesliga" display="https://www.transfermarkt.pl/bundesliga/startseite/wettbewerb/L1" xr:uid="{38AB2545-8613-4052-9BE4-347F2A0AA21E}"/>
    <hyperlink ref="C130" r:id="rId508" display="https://www.transfermarkt.pl/bundesliga/spieltag/wettbewerb/L1/saison_id/2017/spieltag/11" xr:uid="{05048E50-95A0-423A-8643-FCCBF2223968}"/>
    <hyperlink ref="I130" r:id="rId509" display="https://www.transfermarkt.pl/borussia-dortmund/spielplan/verein/16/saison_id/2017" xr:uid="{C62C14A6-53FA-4400-9FD0-F2D7ED80D346}"/>
    <hyperlink ref="J130" r:id="rId510" tooltip="Protokół meczowy" display="https://www.transfermarkt.pl/spielbericht/index/spielbericht/2871953" xr:uid="{EF8119DB-FC6A-4DF4-86AB-01CD4266820F}"/>
    <hyperlink ref="K130" r:id="rId511" tooltip="Środkowy napastnik" display="https://www.transfermarkt.pl/robert-lewandowski/alletore/spieler/38253/saison/verein/27/liga/0/wettbewerb/pos/0/trainer_id/0/minute/0/torart/0/plus/1" xr:uid="{FB6DFC95-D95F-4FFC-9EE0-21AE03944ADC}"/>
    <hyperlink ref="O130" r:id="rId512" display="https://www.transfermarkt.pl/joshua-kimmich/profil/spieler/161056" xr:uid="{7893882E-E053-4F7E-9785-2AA3BF4FAF92}"/>
    <hyperlink ref="B131" r:id="rId513" tooltip="Bundesliga" display="https://www.transfermarkt.pl/bundesliga/startseite/wettbewerb/L1" xr:uid="{A852B1C6-2224-4907-BCF1-4739FC78F523}"/>
    <hyperlink ref="C131" r:id="rId514" display="https://www.transfermarkt.pl/bundesliga/spieltag/wettbewerb/L1/saison_id/2017/spieltag/12" xr:uid="{2FB37A49-FD8A-40CE-BE28-825CB2CFED3D}"/>
    <hyperlink ref="I131" r:id="rId515" display="https://www.transfermarkt.pl/fc-augsburg/spielplan/verein/167/saison_id/2017" xr:uid="{1A3F78B8-E8FB-4137-957F-8BCB99885376}"/>
    <hyperlink ref="J131" r:id="rId516" tooltip="Protokół meczowy" display="https://www.transfermarkt.pl/spielbericht/index/spielbericht/2871989" xr:uid="{4A896118-FB5E-4ED6-9275-89C889871394}"/>
    <hyperlink ref="K131" r:id="rId517" tooltip="Środkowy napastnik" display="https://www.transfermarkt.pl/robert-lewandowski/alletore/spieler/38253/saison/verein/27/liga/0/wettbewerb/pos/0/trainer_id/0/minute/0/torart/0/plus/1" xr:uid="{C678B828-B225-41BE-8448-34F652CE3CF3}"/>
    <hyperlink ref="O131" r:id="rId518" display="https://www.transfermarkt.pl/arturo-vidal/profil/spieler/37666" xr:uid="{B3722326-9E5D-40BA-8958-EDCB4ED1B198}"/>
    <hyperlink ref="O132" r:id="rId519" display="https://www.transfermarkt.pl/joshua-kimmich/profil/spieler/161056" xr:uid="{D07DE51D-11A0-4857-B233-861690B275D5}"/>
    <hyperlink ref="B133" r:id="rId520" tooltip="Liga Mistrzów" display="https://www.transfermarkt.pl/uefa-champions-league/startseite/pokalwettbewerb/CL" xr:uid="{944D4936-9967-4BCA-85B2-EFDB27C74B0C}"/>
    <hyperlink ref="C133" r:id="rId521" display="https://www.transfermarkt.pl/liga-mistrzow/spieltag/pokalwettbewerb/CL/saison_id/2017/gruppe/B" xr:uid="{8A018A78-76E6-44ED-936F-1ED51F8B3362}"/>
    <hyperlink ref="I133" r:id="rId522" display="https://www.transfermarkt.pl/rsc-anderlecht/spielplan/verein/58/saison_id/2017" xr:uid="{46C859EF-14EF-468B-9140-269DA008F5E5}"/>
    <hyperlink ref="J133" r:id="rId523" tooltip="Protokół meczowy" display="https://www.transfermarkt.pl/spielbericht/index/spielbericht/2917423" xr:uid="{D6DFFF13-0ED5-430B-9927-D5BDE6070CB1}"/>
    <hyperlink ref="K133" r:id="rId524" tooltip="Środkowy napastnik" display="https://www.transfermarkt.pl/robert-lewandowski/alletore/spieler/38253/saison/verein/27/liga/0/wettbewerb/pos/0/trainer_id/0/minute/0/torart/0/plus/1" xr:uid="{F6E88292-B248-4A17-8A87-21DDCF841874}"/>
    <hyperlink ref="O133" r:id="rId525" display="https://www.transfermarkt.pl/corentin-tolisso/profil/spieler/190393" xr:uid="{B9C5ED44-AD9A-4AD8-B484-8E80EC39127A}"/>
    <hyperlink ref="B134" r:id="rId526" tooltip="Bundesliga" display="https://www.transfermarkt.pl/bundesliga/startseite/wettbewerb/L1" xr:uid="{C1C3E849-DE7B-47BE-8609-7F0535402E24}"/>
    <hyperlink ref="C134" r:id="rId527" display="https://www.transfermarkt.pl/bundesliga/spieltag/wettbewerb/L1/saison_id/2017/spieltag/14" xr:uid="{2BA21731-C867-42A3-91DB-E9A901404683}"/>
    <hyperlink ref="I134" r:id="rId528" display="https://www.transfermarkt.pl/hannover-96/spielplan/verein/42/saison_id/2017" xr:uid="{F4F7130E-663A-4506-9244-89F1B676FB45}"/>
    <hyperlink ref="J134" r:id="rId529" tooltip="Protokół meczowy" display="https://www.transfermarkt.pl/spielbericht/index/spielbericht/2871980" xr:uid="{369E563B-867E-4124-BECD-B7B891F91191}"/>
    <hyperlink ref="K134" r:id="rId530" tooltip="Środkowy napastnik" display="https://www.transfermarkt.pl/robert-lewandowski/alletore/spieler/38253/saison/verein/27/liga/0/wettbewerb/pos/0/trainer_id/0/minute/0/torart/0/plus/1" xr:uid="{50819682-05E6-458A-A0F3-57CAF8BA941E}"/>
    <hyperlink ref="B135" r:id="rId531" tooltip="Liga Mistrzów" display="https://www.transfermarkt.pl/uefa-champions-league/startseite/pokalwettbewerb/CL" xr:uid="{2B468B7B-3EDB-4178-B93B-7FEC40A25D09}"/>
    <hyperlink ref="C135" r:id="rId532" display="https://www.transfermarkt.pl/liga-mistrzow/spieltag/pokalwettbewerb/CL/saison_id/2017/gruppe/B" xr:uid="{EB148CF5-D84E-4199-B761-4C9ED7BACF0E}"/>
    <hyperlink ref="I135" r:id="rId533" display="https://www.transfermarkt.pl/fc-paris-saint-germain/spielplan/verein/583/saison_id/2017" xr:uid="{0E0C4F8D-064F-4747-B8C8-EEDC1BDC821E}"/>
    <hyperlink ref="J135" r:id="rId534" tooltip="Protokół meczowy" display="https://www.transfermarkt.pl/spielbericht/index/spielbericht/2917439" xr:uid="{260500CE-E486-4BB6-BB6D-96F7C2E1FB2C}"/>
    <hyperlink ref="K135" r:id="rId535" tooltip="Środkowy napastnik" display="https://www.transfermarkt.pl/robert-lewandowski/alletore/spieler/38253/saison/verein/27/liga/0/wettbewerb/pos/0/trainer_id/0/minute/0/torart/0/plus/1" xr:uid="{498803B9-7A02-451E-A890-53FE30227E96}"/>
    <hyperlink ref="O135" r:id="rId536" display="https://www.transfermarkt.pl/kingsley-coman/profil/spieler/243714" xr:uid="{8A0D7F43-646B-48A0-8D13-0E2CA48E2499}"/>
    <hyperlink ref="B136" r:id="rId537" tooltip="Bundesliga" display="https://www.transfermarkt.pl/bundesliga/startseite/wettbewerb/L1" xr:uid="{A99103DB-C6A7-4401-8307-ECF26C1352DB}"/>
    <hyperlink ref="C136" r:id="rId538" display="https://www.transfermarkt.pl/bundesliga/spieltag/wettbewerb/L1/saison_id/2017/spieltag/16" xr:uid="{A52F5A45-23F1-4465-A8AD-22FC41399C74}"/>
    <hyperlink ref="I136" r:id="rId539" display="https://www.transfermarkt.pl/1-fc-koln/spielplan/verein/3/saison_id/2017" xr:uid="{2BBC5717-B7C8-46F4-8FE9-455C960E41C8}"/>
    <hyperlink ref="J136" r:id="rId540" tooltip="Protokół meczowy" display="https://www.transfermarkt.pl/spielbericht/index/spielbericht/2871908" xr:uid="{FBCAADBF-23B5-49BE-8C24-2389392DC465}"/>
    <hyperlink ref="K136" r:id="rId541" tooltip="Środkowy napastnik" display="https://www.transfermarkt.pl/robert-lewandowski/alletore/spieler/38253/saison/verein/27/liga/0/wettbewerb/pos/0/trainer_id/0/minute/0/torart/0/plus/1" xr:uid="{D6958C90-0473-4265-B45B-F9B7216BE220}"/>
    <hyperlink ref="O136" r:id="rId542" display="https://www.transfermarkt.pl/thomas-muller/profil/spieler/58358" xr:uid="{C3C1BE7E-6917-428C-9796-F9F8A7E30683}"/>
    <hyperlink ref="B137" r:id="rId543" tooltip="Bundesliga" display="https://www.transfermarkt.pl/bundesliga/startseite/wettbewerb/L1" xr:uid="{761842B4-1F37-428E-A672-00CA3ADBFC3E}"/>
    <hyperlink ref="C137" r:id="rId544" display="https://www.transfermarkt.pl/bundesliga/spieltag/wettbewerb/L1/saison_id/2017/spieltag/19" xr:uid="{D64B9527-06B5-4E02-ADAC-1D2D422E36E4}"/>
    <hyperlink ref="I137" r:id="rId545" display="https://www.transfermarkt.pl/sv-werder-bremen/spielplan/verein/86/saison_id/2017" xr:uid="{B48D0A30-ABD6-4E63-A8CE-8579C699A13F}"/>
    <hyperlink ref="J137" r:id="rId546" tooltip="Protokół meczowy" display="https://www.transfermarkt.pl/spielbericht/index/spielbericht/2871507" xr:uid="{F7896B07-E416-431A-9081-9C3567984E81}"/>
    <hyperlink ref="K137" r:id="rId547" tooltip="Środkowy napastnik" display="https://www.transfermarkt.pl/robert-lewandowski/alletore/spieler/38253/saison/verein/27/liga/0/wettbewerb/pos/0/trainer_id/0/minute/0/torart/0/plus/1" xr:uid="{02C74DD6-235D-40A5-B1F8-7784C28132DB}"/>
    <hyperlink ref="O137" r:id="rId548" display="https://www.transfermarkt.pl/james-rodriguez/profil/spieler/88103" xr:uid="{70D41CCF-AC0F-465A-AF90-8C7FB0BEDFED}"/>
    <hyperlink ref="O138" r:id="rId549" display="https://www.transfermarkt.pl/thomas-muller/profil/spieler/58358" xr:uid="{1544AE66-114E-4CBB-BE72-28A5CB1F57A1}"/>
    <hyperlink ref="B139" r:id="rId550" tooltip="Bundesliga" display="https://www.transfermarkt.pl/bundesliga/startseite/wettbewerb/L1" xr:uid="{F80CAB48-A856-44E6-A788-B0834FBA4FEF}"/>
    <hyperlink ref="C139" r:id="rId551" display="https://www.transfermarkt.pl/bundesliga/spieltag/wettbewerb/L1/saison_id/2017/spieltag/20" xr:uid="{B7688A38-60AF-482B-8C08-84200A8CB573}"/>
    <hyperlink ref="I139" r:id="rId552" display="https://www.transfermarkt.pl/tsg-1899-hoffenheim/spielplan/verein/533/saison_id/2017" xr:uid="{B5954BA7-5274-4E57-BB21-C4D4EE3375C4}"/>
    <hyperlink ref="J139" r:id="rId553" tooltip="Protokół meczowy" display="https://www.transfermarkt.pl/spielbericht/index/spielbericht/2871564" xr:uid="{8BEF162E-3A29-42B1-8CA6-89FD0E284629}"/>
    <hyperlink ref="K139" r:id="rId554" tooltip="Środkowy napastnik" display="https://www.transfermarkt.pl/robert-lewandowski/alletore/spieler/38253/saison/verein/27/liga/0/wettbewerb/pos/0/trainer_id/0/minute/0/torart/0/plus/1" xr:uid="{66BAB89C-7905-4347-96E7-F812B9BA521F}"/>
    <hyperlink ref="O139" r:id="rId555" display="https://www.transfermarkt.pl/joshua-kimmich/profil/spieler/161056" xr:uid="{68B92315-F193-4817-9845-8EBC3E3135E5}"/>
    <hyperlink ref="B140" r:id="rId556" tooltip="DFB-Pokal" display="https://www.transfermarkt.pl/dfb-pokal/startseite/pokalwettbewerb/DFB" xr:uid="{62B35617-E2F2-4523-A2D3-B371DA3BCB14}"/>
    <hyperlink ref="C140" r:id="rId557" display="https://www.transfermarkt.pl/dfb-pokal/spieltag/pokalwettbewerb/DFB/saison_id/2017/gruppe/VF" xr:uid="{20B5200D-4651-4089-90E8-452A913ECAE4}"/>
    <hyperlink ref="I140" r:id="rId558" display="https://www.transfermarkt.pl/sc-paderborn-07/spielplan/verein/127/saison_id/2017" xr:uid="{0385701C-D298-4C0C-8452-BA1E29344D09}"/>
    <hyperlink ref="J140" r:id="rId559" tooltip="Protokół meczowy" display="https://www.transfermarkt.pl/spielbericht/index/spielbericht/2988236" xr:uid="{0E4A58C7-96A8-4761-944A-7C34DA3A16AA}"/>
    <hyperlink ref="K140" r:id="rId560" tooltip="Środkowy napastnik" display="https://www.transfermarkt.pl/robert-lewandowski/alletore/spieler/38253/saison/verein/27/liga/0/wettbewerb/pos/0/trainer_id/0/minute/0/torart/0/plus/1" xr:uid="{9DD8846A-2D95-4342-B770-26ED567C54AC}"/>
    <hyperlink ref="O140" r:id="rId561" display="https://www.transfermarkt.pl/kingsley-coman/profil/spieler/243714" xr:uid="{04E2476F-7A07-4E73-A856-84916F90F807}"/>
    <hyperlink ref="B141" r:id="rId562" tooltip="Bundesliga" display="https://www.transfermarkt.pl/bundesliga/startseite/wettbewerb/L1" xr:uid="{856B8805-A22C-4CCB-BD60-246FE2BE5E83}"/>
    <hyperlink ref="C141" r:id="rId563" display="https://www.transfermarkt.pl/bundesliga/spieltag/wettbewerb/L1/saison_id/2017/spieltag/22" xr:uid="{C3419426-BAD0-4CA9-9DB7-A2A5059C3155}"/>
    <hyperlink ref="I141" r:id="rId564" display="https://www.transfermarkt.pl/fc-schalke-04/spielplan/verein/33/saison_id/2017" xr:uid="{C664091B-7552-45E0-A9CA-0FABB1225452}"/>
    <hyperlink ref="J141" r:id="rId565" tooltip="Protokół meczowy" display="https://www.transfermarkt.pl/spielbericht/index/spielbericht/2871673" xr:uid="{F8CB09DB-A302-4500-B169-6D0A1B79729E}"/>
    <hyperlink ref="K141" r:id="rId566" tooltip="Środkowy napastnik" display="https://www.transfermarkt.pl/robert-lewandowski/alletore/spieler/38253/saison/verein/27/liga/0/wettbewerb/pos/0/trainer_id/0/minute/0/torart/0/plus/1" xr:uid="{587AEF39-0355-4277-B7C5-AFA54440AE2F}"/>
    <hyperlink ref="O141" r:id="rId567" display="https://www.transfermarkt.pl/thomas-muller/profil/spieler/58358" xr:uid="{93449025-C680-4132-A660-4BD256D07F0C}"/>
    <hyperlink ref="B142" r:id="rId568" tooltip="Bundesliga" display="https://www.transfermarkt.pl/bundesliga/startseite/wettbewerb/L1" xr:uid="{43236DBB-1C9B-4C21-89F5-F8BBA298ED0B}"/>
    <hyperlink ref="C142" r:id="rId569" display="https://www.transfermarkt.pl/bundesliga/spieltag/wettbewerb/L1/saison_id/2017/spieltag/23" xr:uid="{0FA29BF6-2849-4280-A6C9-AECFB7A176E9}"/>
    <hyperlink ref="I142" r:id="rId570" display="https://www.transfermarkt.pl/vfl-wolfsburg/spielplan/verein/82/saison_id/2017" xr:uid="{F9F171B4-3041-49DE-B15E-4E2D60064CC2}"/>
    <hyperlink ref="J142" r:id="rId571" tooltip="Protokół meczowy" display="https://www.transfermarkt.pl/spielbericht/index/spielbericht/2871726" xr:uid="{375A7A74-4CED-482B-A3F9-EC95D28BFD9A}"/>
    <hyperlink ref="K142" r:id="rId572" tooltip="Środkowy napastnik" display="https://www.transfermarkt.pl/robert-lewandowski/alletore/spieler/38253/saison/verein/27/liga/0/wettbewerb/pos/0/trainer_id/0/minute/0/torart/0/plus/1" xr:uid="{2C6A9E1F-D576-46CB-95B4-34CEFF3DEC57}"/>
    <hyperlink ref="B143" r:id="rId573" tooltip="Liga Mistrzów" display="https://www.transfermarkt.pl/uefa-champions-league/startseite/pokalwettbewerb/CL" xr:uid="{595455E5-E852-4426-9FF1-16B0F0EF18D8}"/>
    <hyperlink ref="C143" r:id="rId574" display="https://www.transfermarkt.pl/liga-mistrzow/spieltag/pokalwettbewerb/CL/saison_id/2017/gruppe/AFH" xr:uid="{B02DE01B-C3F1-4508-86BD-1B1CA7C4ABC2}"/>
    <hyperlink ref="I143" r:id="rId575" display="https://www.transfermarkt.pl/besiktas-istanbul/spielplan/verein/114/saison_id/2017" xr:uid="{7E2FD9A3-003A-4BD1-AC3C-0243380E1DB1}"/>
    <hyperlink ref="J143" r:id="rId576" tooltip="Protokół meczowy" display="https://www.transfermarkt.pl/spielbericht/index/spielbericht/2982000" xr:uid="{9F28BE57-3E43-43E8-80C6-D47A521017F6}"/>
    <hyperlink ref="K143" r:id="rId577" tooltip="Środkowy napastnik" display="https://www.transfermarkt.pl/robert-lewandowski/alletore/spieler/38253/saison/verein/27/liga/0/wettbewerb/pos/0/trainer_id/0/minute/0/torart/0/plus/1" xr:uid="{66F35F26-A7E8-4D2E-B96B-B1A25EC22A94}"/>
    <hyperlink ref="O143" r:id="rId578" display="https://www.transfermarkt.pl/mats-hummels/profil/spieler/39728" xr:uid="{4AE966F9-3689-43DD-8FFD-9E110A29FE20}"/>
    <hyperlink ref="O144" r:id="rId579" display="https://www.transfermarkt.pl/thomas-muller/profil/spieler/58358" xr:uid="{9042B5FC-6564-46E4-9B92-137A47429B1E}"/>
    <hyperlink ref="B145" r:id="rId580" tooltip="Bundesliga" display="https://www.transfermarkt.pl/bundesliga/startseite/wettbewerb/L1" xr:uid="{76AC12AD-92D2-42C6-9DF2-DA425684EBF3}"/>
    <hyperlink ref="C145" r:id="rId581" display="https://www.transfermarkt.pl/bundesliga/spieltag/wettbewerb/L1/saison_id/2017/spieltag/26" xr:uid="{D03E8FF9-75ED-41B0-918E-AC01467509B4}"/>
    <hyperlink ref="I145" r:id="rId582" display="https://www.transfermarkt.pl/hamburger-sv/spielplan/verein/41/saison_id/2017" xr:uid="{1F3D0A6B-1F56-4646-B9C9-4117B6361D32}"/>
    <hyperlink ref="J145" r:id="rId583" tooltip="Protokół meczowy" display="https://www.transfermarkt.pl/spielbericht/index/spielbericht/2871791" xr:uid="{15F45FCF-8657-4149-8554-22423D333007}"/>
    <hyperlink ref="K145" r:id="rId584" tooltip="Środkowy napastnik" display="https://www.transfermarkt.pl/robert-lewandowski/alletore/spieler/38253/saison/verein/27/liga/0/wettbewerb/pos/0/trainer_id/0/minute/0/torart/0/plus/1" xr:uid="{259C6D50-4CF2-46B7-9379-25338EE1BB68}"/>
    <hyperlink ref="O145" r:id="rId585" display="https://www.transfermarkt.pl/joshua-kimmich/profil/spieler/161056" xr:uid="{AB21A659-8471-4522-8120-7F09A81142C0}"/>
    <hyperlink ref="O146" r:id="rId586" display="https://www.transfermarkt.pl/david-alaba/profil/spieler/59016" xr:uid="{2A709BF9-5C00-4A4E-BE48-D4592F9596B1}"/>
    <hyperlink ref="B148" r:id="rId587" tooltip="Bundesliga" display="https://www.transfermarkt.pl/bundesliga/startseite/wettbewerb/L1" xr:uid="{348E320C-F232-4BDC-89F1-7498835617FB}"/>
    <hyperlink ref="C148" r:id="rId588" display="https://www.transfermarkt.pl/bundesliga/spieltag/wettbewerb/L1/saison_id/2017/spieltag/28" xr:uid="{55A41E2D-967C-44F3-8FF5-7ACABA2E49FF}"/>
    <hyperlink ref="I148" r:id="rId589" display="https://www.transfermarkt.pl/borussia-dortmund/spielplan/verein/16/saison_id/2017" xr:uid="{A0686BFA-1F33-4090-AE45-4D19D53FFA1D}"/>
    <hyperlink ref="J148" r:id="rId590" tooltip="Protokół meczowy" display="https://www.transfermarkt.pl/spielbericht/index/spielbericht/2872016" xr:uid="{902AB131-5FFA-4863-A7F9-E3741EBCDCD8}"/>
    <hyperlink ref="K148" r:id="rId591" tooltip="Środkowy napastnik" display="https://www.transfermarkt.pl/robert-lewandowski/alletore/spieler/38253/saison/verein/27/liga/0/wettbewerb/pos/0/trainer_id/0/minute/0/torart/0/plus/1" xr:uid="{88AA1170-B8F1-49EB-B10C-95F68E107A73}"/>
    <hyperlink ref="O148" r:id="rId592" display="https://www.transfermarkt.pl/thomas-muller/profil/spieler/58358" xr:uid="{A34AB6A5-0E56-484F-81ED-D6EA573B880F}"/>
    <hyperlink ref="O149" r:id="rId593" display="https://www.transfermarkt.pl/franck-ribery/profil/spieler/22068" xr:uid="{ADB79410-8646-4391-A9EC-75203649C430}"/>
    <hyperlink ref="O150" r:id="rId594" display="https://www.transfermarkt.pl/joshua-kimmich/profil/spieler/161056" xr:uid="{1B48E924-56B7-4D2B-B4A3-7B48A5E5F4B4}"/>
    <hyperlink ref="B151" r:id="rId595" tooltip="Bundesliga" display="https://www.transfermarkt.pl/bundesliga/startseite/wettbewerb/L1" xr:uid="{E8388B8D-80CF-4844-8AD7-5976AB45D17C}"/>
    <hyperlink ref="C151" r:id="rId596" display="https://www.transfermarkt.pl/bundesliga/spieltag/wettbewerb/L1/saison_id/2017/spieltag/30" xr:uid="{F797D202-9B65-4562-A440-E70243118B84}"/>
    <hyperlink ref="I151" r:id="rId597" display="https://www.transfermarkt.pl/borussia-monchengladbach/spielplan/verein/18/saison_id/2017" xr:uid="{161E9FB4-5C51-4248-A3A1-04A30AD7ACDB}"/>
    <hyperlink ref="J151" r:id="rId598" tooltip="Protokół meczowy" display="https://www.transfermarkt.pl/spielbericht/index/spielbericht/2872061" xr:uid="{B1B3A978-EFB3-4E1C-8D36-2AE73CA69331}"/>
    <hyperlink ref="K151" r:id="rId599" tooltip="Środkowy napastnik" display="https://www.transfermarkt.pl/robert-lewandowski/alletore/spieler/38253/saison/verein/27/liga/0/wettbewerb/pos/0/trainer_id/0/minute/0/torart/0/plus/1" xr:uid="{AD21E64B-0250-40A5-9950-8AF9D998CA66}"/>
    <hyperlink ref="B152" r:id="rId600" tooltip="DFB-Pokal" display="https://www.transfermarkt.pl/dfb-pokal/startseite/pokalwettbewerb/DFB" xr:uid="{FBFCC527-ED58-4CCC-859C-C9ACDF8BE464}"/>
    <hyperlink ref="C152" r:id="rId601" display="https://www.transfermarkt.pl/dfb-pokal/spieltag/pokalwettbewerb/DFB/saison_id/2017/gruppe/HF" xr:uid="{5B19D270-63BF-494F-A948-3398FA1F16B7}"/>
    <hyperlink ref="I152" r:id="rId602" display="https://www.transfermarkt.pl/bayer-04-leverkusen/spielplan/verein/15/saison_id/2017" xr:uid="{21EF99B6-74C8-4ECB-A30B-DE97E1149C2E}"/>
    <hyperlink ref="J152" r:id="rId603" tooltip="Protokół meczowy" display="https://www.transfermarkt.pl/spielbericht/index/spielbericht/3002964" xr:uid="{63CBD036-3D94-4FE8-822B-D68183A1ABC8}"/>
    <hyperlink ref="K152" r:id="rId604" tooltip="Środkowy napastnik" display="https://www.transfermarkt.pl/robert-lewandowski/alletore/spieler/38253/saison/verein/27/liga/0/wettbewerb/pos/0/trainer_id/0/minute/0/torart/0/plus/1" xr:uid="{11578FDF-120F-4A93-98C0-068DBE5604C3}"/>
    <hyperlink ref="O152" r:id="rId605" display="https://www.transfermarkt.pl/javi-martinez/profil/spieler/44017" xr:uid="{81AC3239-E911-4EC7-9568-26AA74A63663}"/>
    <hyperlink ref="O153" r:id="rId606" display="https://www.transfermarkt.pl/franck-ribery/profil/spieler/22068" xr:uid="{820262D5-1996-4E3C-B347-945AF3EFB6FA}"/>
    <hyperlink ref="B154" r:id="rId607" tooltip="Bundesliga" display="https://www.transfermarkt.pl/bundesliga/startseite/wettbewerb/L1" xr:uid="{DA6B6B1E-C768-45CD-9D3D-E652508F237A}"/>
    <hyperlink ref="C154" r:id="rId608" display="https://www.transfermarkt.pl/bundesliga/spieltag/wettbewerb/L1/saison_id/2017/spieltag/31" xr:uid="{6BAB8037-CF29-458A-B9FF-6862D1F4C35B}"/>
    <hyperlink ref="I154" r:id="rId609" display="https://www.transfermarkt.pl/hannover-96/spielplan/verein/42/saison_id/2017" xr:uid="{3900C21D-69A6-4709-8E6D-AF00C722F472}"/>
    <hyperlink ref="J154" r:id="rId610" tooltip="Protokół meczowy" display="https://www.transfermarkt.pl/spielbericht/index/spielbericht/2872077" xr:uid="{FB36CDBB-77A4-421C-8FFC-44BB411C6565}"/>
    <hyperlink ref="K154" r:id="rId611" tooltip="Środkowy napastnik" display="https://www.transfermarkt.pl/robert-lewandowski/alletore/spieler/38253/saison/verein/27/liga/0/wettbewerb/pos/0/trainer_id/0/minute/0/torart/0/plus/1" xr:uid="{533688BE-3F80-47A5-AA57-813BF74888AA}"/>
    <hyperlink ref="O154" r:id="rId612" display="https://www.transfermarkt.pl/sebastian-rudy/profil/spieler/57051" xr:uid="{DC41A28D-423A-4EB1-BC70-C580DE24E681}"/>
    <hyperlink ref="B155" r:id="rId613" tooltip="Bundesliga" display="https://www.transfermarkt.pl/bundesliga/startseite/wettbewerb/L1" xr:uid="{54E99CFD-930C-475C-9ED9-86B8D4A79CF2}"/>
    <hyperlink ref="C155" r:id="rId614" display="https://www.transfermarkt.pl/bundesliga/spieltag/wettbewerb/L1/saison_id/2017/spieltag/33" xr:uid="{577135EB-D87E-4A27-817B-D3EE181A7AE8}"/>
    <hyperlink ref="I155" r:id="rId615" display="https://www.transfermarkt.pl/1-fc-koln/spielplan/verein/3/saison_id/2017" xr:uid="{71F00244-B671-4C41-92A2-E68A1DE8E56C}"/>
    <hyperlink ref="J155" r:id="rId616" tooltip="Protokół meczowy" display="https://www.transfermarkt.pl/spielbericht/index/spielbericht/2872090" xr:uid="{68CAB4CA-C7D5-4CCB-A995-6F620274E965}"/>
    <hyperlink ref="K155" r:id="rId617" tooltip="Środkowy napastnik" display="https://www.transfermarkt.pl/robert-lewandowski/alletore/spieler/38253/saison/verein/27/liga/0/wettbewerb/pos/0/trainer_id/0/minute/0/torart/0/plus/1" xr:uid="{66BA5ECF-73D4-4C50-BF8F-E0F631509103}"/>
    <hyperlink ref="O155" r:id="rId618" display="https://www.transfermarkt.pl/thomas-muller/profil/spieler/58358" xr:uid="{9FAA7058-E35D-47B6-B9D4-E9B6B1443524}"/>
    <hyperlink ref="B156" r:id="rId619" tooltip="DFB-Pokal" display="https://www.transfermarkt.pl/dfb-pokal/startseite/pokalwettbewerb/DFB" xr:uid="{71D1BDA4-71DB-473F-9075-7873FCFCC580}"/>
    <hyperlink ref="C156" r:id="rId620" display="https://www.transfermarkt.pl/dfb-pokal/spieltag/pokalwettbewerb/DFB/saison_id/2017/gruppe/FF" xr:uid="{FAED8597-2AEA-4002-833A-0DD8ECB7F59C}"/>
    <hyperlink ref="I156" r:id="rId621" display="https://www.transfermarkt.pl/eintracht-frankfurt/spielplan/verein/24/saison_id/2017" xr:uid="{BD0AEFB9-4F8E-4057-97AE-BF0D16840606}"/>
    <hyperlink ref="J156" r:id="rId622" tooltip="Protokół meczowy" display="https://www.transfermarkt.pl/spielbericht/index/spielbericht/3034033" xr:uid="{B87A01AA-60C2-4FD3-A202-ED4AA31E43EB}"/>
    <hyperlink ref="K156" r:id="rId623" tooltip="Środkowy napastnik" display="https://www.transfermarkt.pl/robert-lewandowski/alletore/spieler/38253/saison/verein/27/liga/0/wettbewerb/pos/0/trainer_id/0/minute/0/torart/0/plus/1" xr:uid="{E8AA2CA0-110C-4ECE-ACFA-103EDC9755FC}"/>
    <hyperlink ref="O156" r:id="rId624" display="https://www.transfermarkt.pl/joshua-kimmich/profil/spieler/161056" xr:uid="{28219E60-0796-4D09-83C3-2973D137B0A6}"/>
    <hyperlink ref="B158" r:id="rId625" tooltip="DFL-Supercup" display="https://www.transfermarkt.pl/dfl-supercup/startseite/pokalwettbewerb/DFL" xr:uid="{B49C4E1B-DE3F-465B-8EAB-820C501DE1C3}"/>
    <hyperlink ref="C158" r:id="rId626" display="https://www.transfermarkt.pl/dfl-supercup/spieltag/pokalwettbewerb/DFL/saison_id/2018/gruppe/FF" xr:uid="{6AE1886F-9E60-415C-BDC2-510A0D9899A3}"/>
    <hyperlink ref="I158" r:id="rId627" display="https://www.transfermarkt.pl/eintracht-frankfurt/spielplan/verein/24/saison_id/2018" xr:uid="{0E35143A-4399-4016-9E96-DAD27D0A0771}"/>
    <hyperlink ref="J158" r:id="rId628" tooltip="Protokół meczowy" display="https://www.transfermarkt.pl/spielbericht/index/spielbericht/3069371" xr:uid="{E376EA8A-6A80-4493-893A-9BAC79A262F8}"/>
    <hyperlink ref="K158" r:id="rId629" tooltip="Środkowy napastnik" display="https://www.transfermarkt.pl/robert-lewandowski/alletore/spieler/38253/saison/verein/27/liga/0/wettbewerb/pos/0/trainer_id/0/minute/0/torart/0/plus/1" xr:uid="{AC321F33-3D40-4967-9BBD-638F01799E24}"/>
    <hyperlink ref="O158" r:id="rId630" display="https://www.transfermarkt.pl/joshua-kimmich/profil/spieler/161056" xr:uid="{9827798B-9D6B-45B2-9ECB-BC7E50DA027D}"/>
    <hyperlink ref="O159" r:id="rId631" display="https://www.transfermarkt.pl/arjen-robben/profil/spieler/4360" xr:uid="{C70DA7F8-D582-44CA-8CB7-4D49D5078ECA}"/>
    <hyperlink ref="O160" r:id="rId632" display="https://www.transfermarkt.pl/thomas-muller/profil/spieler/58358" xr:uid="{24F1302D-E5C1-4A4C-B12E-10FDB0A98AD5}"/>
    <hyperlink ref="B161" r:id="rId633" tooltip="DFB-Pokal" display="https://www.transfermarkt.pl/dfb-pokal/startseite/pokalwettbewerb/DFB" xr:uid="{C2208109-D2A5-40B1-9733-B583063FDB19}"/>
    <hyperlink ref="C161" r:id="rId634" display="https://www.transfermarkt.pl/dfb-pokal/spieltag/pokalwettbewerb/DFB/saison_id/2018/gruppe/1R" xr:uid="{5243A2FB-140B-4D60-9016-056F5193C708}"/>
    <hyperlink ref="I161" r:id="rId635" display="https://www.transfermarkt.pl/sv-drochtersen-assel/spielplan/verein/10213/saison_id/2018" xr:uid="{3D0EB753-F159-4449-BA0A-74DB1D4E5471}"/>
    <hyperlink ref="J161" r:id="rId636" tooltip="Protokół meczowy" display="https://www.transfermarkt.pl/spielbericht/index/spielbericht/3048430" xr:uid="{18E57571-BEE8-4D96-9E6A-B48FB61385CB}"/>
    <hyperlink ref="K161" r:id="rId637" tooltip="Środkowy napastnik" display="https://www.transfermarkt.pl/robert-lewandowski/alletore/spieler/38253/saison/verein/27/liga/0/wettbewerb/pos/0/trainer_id/0/minute/0/torart/0/plus/1" xr:uid="{9D51F1F6-365D-4F78-9F52-826A8D165358}"/>
    <hyperlink ref="O161" r:id="rId638" display="https://www.transfermarkt.pl/leon-goretzka/profil/spieler/153084" xr:uid="{C97483BE-F41D-400A-A1D2-717F3FD6167F}"/>
    <hyperlink ref="B162" r:id="rId639" tooltip="Bundesliga" display="https://www.transfermarkt.pl/bundesliga/startseite/wettbewerb/L1" xr:uid="{84AA14DF-47F8-43C0-9993-FE774D424E98}"/>
    <hyperlink ref="C162" r:id="rId640" display="https://www.transfermarkt.pl/bundesliga/spieltag/wettbewerb/L1/saison_id/2018/spieltag/1" xr:uid="{2E233BF2-6C4E-4486-AB59-776E6D470C04}"/>
    <hyperlink ref="I162" r:id="rId641" display="https://www.transfermarkt.pl/tsg-1899-hoffenheim/spielplan/verein/533/saison_id/2018" xr:uid="{5F8B3A10-C9FB-4E20-B81B-CE62EDC0B9FB}"/>
    <hyperlink ref="J162" r:id="rId642" tooltip="Protokół meczowy" display="https://www.transfermarkt.pl/spielbericht/index/spielbericht/3058406" xr:uid="{13A31414-9345-43DE-820B-499BBBDB32A4}"/>
    <hyperlink ref="K162" r:id="rId643" tooltip="Środkowy napastnik" display="https://www.transfermarkt.pl/robert-lewandowski/alletore/spieler/38253/saison/verein/27/liga/0/wettbewerb/pos/0/trainer_id/0/minute/0/torart/0/plus/1" xr:uid="{C3E5D182-0FEB-43E9-A11B-9451E1A57C23}"/>
    <hyperlink ref="B163" r:id="rId644" tooltip="Bundesliga" display="https://www.transfermarkt.pl/bundesliga/startseite/wettbewerb/L1" xr:uid="{8B392E14-5355-48AB-A074-58D2E25B30BB}"/>
    <hyperlink ref="C163" r:id="rId645" display="https://www.transfermarkt.pl/bundesliga/spieltag/wettbewerb/L1/saison_id/2018/spieltag/2" xr:uid="{1B43952A-EB53-433A-84B6-5D6C7CE85591}"/>
    <hyperlink ref="I163" r:id="rId646" display="https://www.transfermarkt.pl/vfb-stuttgart/spielplan/verein/79/saison_id/2018" xr:uid="{244C7D86-6725-47C4-B22F-6D4DE21CAA92}"/>
    <hyperlink ref="J163" r:id="rId647" tooltip="Protokół meczowy" display="https://www.transfermarkt.pl/spielbericht/index/spielbericht/3058428" xr:uid="{B3CFF331-7390-4AF1-B5E0-AC5545A481A9}"/>
    <hyperlink ref="K163" r:id="rId648" tooltip="Środkowy napastnik" display="https://www.transfermarkt.pl/robert-lewandowski/alletore/spieler/38253/saison/verein/27/liga/0/wettbewerb/pos/0/trainer_id/0/minute/0/torart/0/plus/1" xr:uid="{67AC49F8-23CD-4397-86C8-855C469388DC}"/>
    <hyperlink ref="O163" r:id="rId649" display="https://www.transfermarkt.pl/leon-goretzka/profil/spieler/153084" xr:uid="{E847E0DA-48C8-4D15-9050-FBB14DF2F8DD}"/>
    <hyperlink ref="B164" r:id="rId650" tooltip="Liga Mistrzów" display="https://www.transfermarkt.pl/uefa-champions-league/startseite/pokalwettbewerb/CL" xr:uid="{F4B34097-9C33-454A-9889-607483C96A37}"/>
    <hyperlink ref="C164" r:id="rId651" display="https://www.transfermarkt.pl/liga-mistrzow/spieltag/pokalwettbewerb/CL/saison_id/2018/gruppe/E" xr:uid="{CE2718AD-ECA3-475E-8EB5-456A87B06E9E}"/>
    <hyperlink ref="I164" r:id="rId652" display="https://www.transfermarkt.pl/benfica-lissabon/spielplan/verein/294/saison_id/2018" xr:uid="{B4428EB8-6142-4D10-BA8B-F20E19E987D9}"/>
    <hyperlink ref="J164" r:id="rId653" tooltip="Protokół meczowy" display="https://www.transfermarkt.pl/spielbericht/index/spielbericht/3097964" xr:uid="{C723DB32-6363-4A14-9F1E-09CC0326C9CD}"/>
    <hyperlink ref="K164" r:id="rId654" tooltip="Środkowy napastnik" display="https://www.transfermarkt.pl/robert-lewandowski/alletore/spieler/38253/saison/verein/27/liga/0/wettbewerb/pos/0/trainer_id/0/minute/0/torart/0/plus/1" xr:uid="{7C47FD1A-D428-4652-BE5B-3B85DD9C3588}"/>
    <hyperlink ref="O164" r:id="rId655" display="https://www.transfermarkt.pl/david-alaba/profil/spieler/59016" xr:uid="{7BB8B4E3-76E7-4185-8C15-1000EEF00183}"/>
    <hyperlink ref="B165" r:id="rId656" tooltip="Bundesliga" display="https://www.transfermarkt.pl/bundesliga/startseite/wettbewerb/L1" xr:uid="{E1A24EA2-7B83-426D-BC66-026634C05D7C}"/>
    <hyperlink ref="C165" r:id="rId657" display="https://www.transfermarkt.pl/bundesliga/spieltag/wettbewerb/L1/saison_id/2018/spieltag/4" xr:uid="{5E7B7812-2ABD-4B2E-A636-3EB9ECD85A4A}"/>
    <hyperlink ref="I165" r:id="rId658" display="https://www.transfermarkt.pl/fc-schalke-04/spielplan/verein/33/saison_id/2018" xr:uid="{31F7049E-620C-410E-90AF-E415603B2F3D}"/>
    <hyperlink ref="J165" r:id="rId659" tooltip="Protokół meczowy" display="https://www.transfermarkt.pl/spielbericht/index/spielbericht/3058442" xr:uid="{551F988F-64B0-476A-9575-E4AAF4FAD77B}"/>
    <hyperlink ref="K165" r:id="rId660" tooltip="Środkowy napastnik" display="https://www.transfermarkt.pl/robert-lewandowski/alletore/spieler/38253/saison/verein/27/liga/0/wettbewerb/pos/0/trainer_id/0/minute/0/torart/0/plus/1" xr:uid="{7AAC21F6-9712-4435-9872-2F687FAFA872}"/>
    <hyperlink ref="B166" r:id="rId661" tooltip="Bundesliga" display="https://www.transfermarkt.pl/bundesliga/startseite/wettbewerb/L1" xr:uid="{6BD4CC30-87B4-4905-BDFE-0618AF0829A7}"/>
    <hyperlink ref="C166" r:id="rId662" display="https://www.transfermarkt.pl/bundesliga/spieltag/wettbewerb/L1/saison_id/2018/spieltag/8" xr:uid="{45DD5565-632D-4A84-9A04-187BC94F5DC0}"/>
    <hyperlink ref="I166" r:id="rId663" display="https://www.transfermarkt.pl/vfl-wolfsburg/spielplan/verein/82/saison_id/2018" xr:uid="{D1439224-7689-468E-9EED-A9F9317E1174}"/>
    <hyperlink ref="J166" r:id="rId664" tooltip="Protokół meczowy" display="https://www.transfermarkt.pl/spielbericht/index/spielbericht/3058485" xr:uid="{3711CB22-CE40-4748-91FC-EC81A2F4612C}"/>
    <hyperlink ref="K166" r:id="rId665" tooltip="Środkowy napastnik" display="https://www.transfermarkt.pl/robert-lewandowski/alletore/spieler/38253/saison/verein/27/liga/0/wettbewerb/pos/0/trainer_id/0/minute/0/torart/0/plus/1" xr:uid="{0CB30367-86FA-467D-9650-3C8B297CABC8}"/>
    <hyperlink ref="O166" r:id="rId666" display="https://www.transfermarkt.pl/mats-hummels/profil/spieler/39728" xr:uid="{6EA18359-E6E5-4161-A7B5-3C3F383EDFDF}"/>
    <hyperlink ref="B168" r:id="rId667" tooltip="Liga Mistrzów" display="https://www.transfermarkt.pl/uefa-champions-league/startseite/pokalwettbewerb/CL" xr:uid="{26F8B030-0D3A-468F-83A3-BDB518CD34A5}"/>
    <hyperlink ref="C168" r:id="rId668" display="https://www.transfermarkt.pl/liga-mistrzow/spieltag/pokalwettbewerb/CL/saison_id/2018/gruppe/E" xr:uid="{B3D2188B-C863-4FCD-9FF3-BBD086EDA6AB}"/>
    <hyperlink ref="I168" r:id="rId669" display="https://www.transfermarkt.pl/aek-athen/spielplan/verein/2441/saison_id/2018" xr:uid="{D3073CE5-1F2B-4053-B4C9-32AAE3712E6F}"/>
    <hyperlink ref="J168" r:id="rId670" tooltip="Protokół meczowy" display="https://www.transfermarkt.pl/spielbericht/index/spielbericht/3098004" xr:uid="{1ECFBE5D-E751-4D92-ADEE-93DCEA0416DC}"/>
    <hyperlink ref="K168" r:id="rId671" tooltip="Środkowy napastnik" display="https://www.transfermarkt.pl/robert-lewandowski/alletore/spieler/38253/saison/verein/27/liga/0/wettbewerb/pos/0/trainer_id/0/minute/0/torart/0/plus/1" xr:uid="{CBBC6528-992D-4D71-8BD7-2EE0EC4F81E6}"/>
    <hyperlink ref="O168" r:id="rId672" display="https://www.transfermarkt.pl/rafinha/profil/spieler/33947" xr:uid="{A6D80C1F-FCBE-47AC-8604-88E8DA016CFF}"/>
    <hyperlink ref="B169" r:id="rId673" tooltip="Liga Mistrzów" display="https://www.transfermarkt.pl/uefa-champions-league/startseite/pokalwettbewerb/CL" xr:uid="{A1E35D29-C61F-4A2E-B853-87B3BDA77704}"/>
    <hyperlink ref="C169" r:id="rId674" display="https://www.transfermarkt.pl/liga-mistrzow/spieltag/pokalwettbewerb/CL/saison_id/2018/gruppe/E" xr:uid="{4B465517-84BF-4CD8-8D3B-7A4853EDC3E9}"/>
    <hyperlink ref="I169" r:id="rId675" display="https://www.transfermarkt.pl/aek-athen/spielplan/verein/2441/saison_id/2018" xr:uid="{8D76791F-F96D-4F43-A729-39EC3E9D317F}"/>
    <hyperlink ref="J169" r:id="rId676" tooltip="Protokół meczowy" display="https://www.transfermarkt.pl/spielbericht/index/spielbericht/3098019" xr:uid="{85674251-95AF-4F52-8F34-94AFFF703342}"/>
    <hyperlink ref="K169" r:id="rId677" tooltip="Środkowy napastnik" display="https://www.transfermarkt.pl/robert-lewandowski/alletore/spieler/38253/saison/verein/27/liga/0/wettbewerb/pos/0/trainer_id/0/minute/0/torart/0/plus/1" xr:uid="{317FDFC9-2577-404B-8FBD-6B55BDA7A5A0}"/>
    <hyperlink ref="B171" r:id="rId678" tooltip="Bundesliga" display="https://www.transfermarkt.pl/bundesliga/startseite/wettbewerb/L1" xr:uid="{87D436FF-6894-423C-B850-CADA6AC1787B}"/>
    <hyperlink ref="C171" r:id="rId679" display="https://www.transfermarkt.pl/bundesliga/spieltag/wettbewerb/L1/saison_id/2018/spieltag/11" xr:uid="{6EC10D09-457A-434D-8FE5-75BC9ECCF4A9}"/>
    <hyperlink ref="I171" r:id="rId680" display="https://www.transfermarkt.pl/borussia-dortmund/spielplan/verein/16/saison_id/2018" xr:uid="{2433F3D9-B65C-4D9C-8F02-7F1C36126977}"/>
    <hyperlink ref="J171" r:id="rId681" tooltip="Protokół meczowy" display="https://www.transfermarkt.pl/spielbericht/index/spielbericht/3058506" xr:uid="{EB70A08A-EF03-4819-B5C8-D3B4D3FCA61D}"/>
    <hyperlink ref="K171" r:id="rId682" tooltip="Środkowy napastnik" display="https://www.transfermarkt.pl/robert-lewandowski/alletore/spieler/38253/saison/verein/27/liga/0/wettbewerb/pos/0/trainer_id/0/minute/0/torart/0/plus/1" xr:uid="{1B5DFDBB-C8C4-4FC8-96A6-4426D67DBC26}"/>
    <hyperlink ref="O171" r:id="rId683" display="https://www.transfermarkt.pl/serge-gnabry/profil/spieler/159471" xr:uid="{801DBF60-04C4-4094-B385-42D1EC0724F2}"/>
    <hyperlink ref="O172" r:id="rId684" display="https://www.transfermarkt.pl/joshua-kimmich/profil/spieler/161056" xr:uid="{1FEB8E8E-23B2-489E-B623-52BADA4381D4}"/>
    <hyperlink ref="B173" r:id="rId685" tooltip="Liga Mistrzów" display="https://www.transfermarkt.pl/uefa-champions-league/startseite/pokalwettbewerb/CL" xr:uid="{8CFACA78-FC38-4123-9CCE-0F7BF744FAD1}"/>
    <hyperlink ref="C173" r:id="rId686" display="https://www.transfermarkt.pl/liga-mistrzow/spieltag/pokalwettbewerb/CL/saison_id/2018/gruppe/E" xr:uid="{52A46377-130D-41CB-8ECA-E722D19B2160}"/>
    <hyperlink ref="I173" r:id="rId687" display="https://www.transfermarkt.pl/benfica-lissabon/spielplan/verein/294/saison_id/2018" xr:uid="{59D78326-4FA5-484F-A0C9-7F63BD49D837}"/>
    <hyperlink ref="J173" r:id="rId688" tooltip="Protokół meczowy" display="https://www.transfermarkt.pl/spielbericht/index/spielbericht/3098035" xr:uid="{CD441D7D-A335-4B1F-87C1-22162071B244}"/>
    <hyperlink ref="K173" r:id="rId689" tooltip="Środkowy napastnik" display="https://www.transfermarkt.pl/robert-lewandowski/alletore/spieler/38253/saison/verein/27/liga/0/wettbewerb/pos/0/trainer_id/0/minute/0/torart/0/plus/1" xr:uid="{0C49DA6B-923C-4B5E-AE67-92A96BF19186}"/>
    <hyperlink ref="O173" r:id="rId690" display="https://www.transfermarkt.pl/joshua-kimmich/profil/spieler/161056" xr:uid="{1D49E5B0-0879-412F-A7FA-6D719F3E865F}"/>
    <hyperlink ref="O174" r:id="rId691" display="https://www.transfermarkt.pl/joshua-kimmich/profil/spieler/161056" xr:uid="{F7BC3F69-57C6-4692-BDC4-9FE61B97A169}"/>
    <hyperlink ref="B175" r:id="rId692" tooltip="Bundesliga" display="https://www.transfermarkt.pl/bundesliga/startseite/wettbewerb/L1" xr:uid="{098472B6-1766-4441-88D7-C425E5341EA2}"/>
    <hyperlink ref="C175" r:id="rId693" display="https://www.transfermarkt.pl/bundesliga/spieltag/wettbewerb/L1/saison_id/2018/spieltag/14" xr:uid="{3DEBC671-9407-4177-9886-CE63451D8AA7}"/>
    <hyperlink ref="I175" r:id="rId694" display="https://www.transfermarkt.pl/1-fc-nurnberg/spielplan/verein/4/saison_id/2018" xr:uid="{5DC0AD43-9B8E-4134-B39B-87B1208D1D03}"/>
    <hyperlink ref="J175" r:id="rId695" tooltip="Protokół meczowy" display="https://www.transfermarkt.pl/spielbericht/index/spielbericht/3058532" xr:uid="{C0CDB751-1C3D-4A45-89E2-645193CA09CD}"/>
    <hyperlink ref="K175" r:id="rId696" tooltip="Środkowy napastnik" display="https://www.transfermarkt.pl/robert-lewandowski/alletore/spieler/38253/saison/verein/27/liga/0/wettbewerb/pos/0/trainer_id/0/minute/0/torart/0/plus/1" xr:uid="{05033F3D-BBC3-4227-BEF5-DBD0C3E37B17}"/>
    <hyperlink ref="O175" r:id="rId697" display="https://www.transfermarkt.pl/joshua-kimmich/profil/spieler/161056" xr:uid="{639D185C-0339-428B-92A8-C73A35A4FD5B}"/>
    <hyperlink ref="O176" r:id="rId698" display="https://www.transfermarkt.pl/leon-goretzka/profil/spieler/153084" xr:uid="{D839EF63-72F6-4917-B846-EA9AE91E3F1A}"/>
    <hyperlink ref="B177" r:id="rId699" tooltip="Liga Mistrzów" display="https://www.transfermarkt.pl/uefa-champions-league/startseite/pokalwettbewerb/CL" xr:uid="{E3145085-4E98-45F3-B0EC-F5BC516A810C}"/>
    <hyperlink ref="C177" r:id="rId700" display="https://www.transfermarkt.pl/liga-mistrzow/spieltag/pokalwettbewerb/CL/saison_id/2018/gruppe/E" xr:uid="{9AC92E07-ECD2-49EF-B480-84256F31FD89}"/>
    <hyperlink ref="I177" r:id="rId701" display="https://www.transfermarkt.pl/ajax-amsterdam/spielplan/verein/610/saison_id/2018" xr:uid="{DA5391ED-8515-4462-A40B-DB6BD672CB57}"/>
    <hyperlink ref="J177" r:id="rId702" tooltip="Protokół meczowy" display="https://www.transfermarkt.pl/spielbericht/index/spielbericht/3098052" xr:uid="{F5637EC9-2334-4351-A480-BEB67D3EAA28}"/>
    <hyperlink ref="K177" r:id="rId703" tooltip="Środkowy napastnik" display="https://www.transfermarkt.pl/robert-lewandowski/alletore/spieler/38253/saison/verein/27/liga/0/wettbewerb/pos/0/trainer_id/0/minute/0/torart/0/plus/1" xr:uid="{487E73DC-A710-4F10-B51C-F4F7183275E5}"/>
    <hyperlink ref="O177" r:id="rId704" display="https://www.transfermarkt.pl/serge-gnabry/profil/spieler/159471" xr:uid="{8C25A2D8-C837-4AC1-97F0-34BDD5DD876F}"/>
    <hyperlink ref="B179" r:id="rId705" tooltip="Bundesliga" display="https://www.transfermarkt.pl/bundesliga/startseite/wettbewerb/L1" xr:uid="{6BA7A513-B79D-42B7-83A0-E24934651AF1}"/>
    <hyperlink ref="C179" r:id="rId706" display="https://www.transfermarkt.pl/bundesliga/spieltag/wettbewerb/L1/saison_id/2018/spieltag/15" xr:uid="{372C12BA-3E6A-494E-81A7-80E6B965B166}"/>
    <hyperlink ref="I179" r:id="rId707" display="https://www.transfermarkt.pl/hannover-96/spielplan/verein/42/saison_id/2018" xr:uid="{A8CB6147-DE8E-4BF8-9AC5-0D0BED9A72F3}"/>
    <hyperlink ref="J179" r:id="rId708" tooltip="Protokół meczowy" display="https://www.transfermarkt.pl/spielbericht/index/spielbericht/3058547" xr:uid="{16BCB856-88AA-4844-BBBB-5D0FF8507A3B}"/>
    <hyperlink ref="K179" r:id="rId709" tooltip="Środkowy napastnik" display="https://www.transfermarkt.pl/robert-lewandowski/alletore/spieler/38253/saison/verein/27/liga/0/wettbewerb/pos/0/trainer_id/0/minute/0/torart/0/plus/1" xr:uid="{DE968B4A-1F48-49F7-874B-488B2E0A3EEB}"/>
    <hyperlink ref="O179" r:id="rId710" display="https://www.transfermarkt.pl/joshua-kimmich/profil/spieler/161056" xr:uid="{95853B18-4387-49FD-883C-1FAEC686ADCE}"/>
    <hyperlink ref="B180" r:id="rId711" tooltip="Bundesliga" display="https://www.transfermarkt.pl/bundesliga/startseite/wettbewerb/L1" xr:uid="{4F779C7F-5FDE-47D3-A302-756C939AA8EF}"/>
    <hyperlink ref="C180" r:id="rId712" display="https://www.transfermarkt.pl/bundesliga/spieltag/wettbewerb/L1/saison_id/2018/spieltag/18" xr:uid="{30BC6DE7-2E64-4096-90C0-76AF5D06FF10}"/>
    <hyperlink ref="I180" r:id="rId713" display="https://www.transfermarkt.pl/tsg-1899-hoffenheim/spielplan/verein/533/saison_id/2018" xr:uid="{39FFB059-49BF-4C0B-B8B6-E3D2D5BF5D88}"/>
    <hyperlink ref="J180" r:id="rId714" tooltip="Protokół meczowy" display="https://www.transfermarkt.pl/spielbericht/index/spielbericht/3058569" xr:uid="{32756C34-BB8F-46AE-9E54-E743220B4042}"/>
    <hyperlink ref="K180" r:id="rId715" tooltip="Środkowy napastnik" display="https://www.transfermarkt.pl/robert-lewandowski/alletore/spieler/38253/saison/verein/27/liga/0/wettbewerb/pos/0/trainer_id/0/minute/0/torart/0/plus/1" xr:uid="{AC492921-0669-4C59-8562-7467BB55E45A}"/>
    <hyperlink ref="O180" r:id="rId716" display="https://www.transfermarkt.pl/thomas-muller/profil/spieler/58358" xr:uid="{772C424E-E4A7-4A73-B3BA-F085EDCD2A4E}"/>
    <hyperlink ref="B181" r:id="rId717" tooltip="Bundesliga" display="https://www.transfermarkt.pl/bundesliga/startseite/wettbewerb/L1" xr:uid="{CA2B1A30-2874-4354-8E4D-88565005CF7E}"/>
    <hyperlink ref="C181" r:id="rId718" display="https://www.transfermarkt.pl/bundesliga/spieltag/wettbewerb/L1/saison_id/2018/spieltag/19" xr:uid="{CCB7705C-635F-41CD-AB36-64C151B8A9F1}"/>
    <hyperlink ref="I181" r:id="rId719" display="https://www.transfermarkt.pl/vfb-stuttgart/spielplan/verein/79/saison_id/2018" xr:uid="{8103431D-C195-4F28-9AE6-22CD7619750C}"/>
    <hyperlink ref="J181" r:id="rId720" tooltip="Protokół meczowy" display="https://www.transfermarkt.pl/spielbericht/index/spielbericht/3058577" xr:uid="{97C796CA-D4A2-4410-9F8F-BB59812F79F8}"/>
    <hyperlink ref="K181" r:id="rId721" tooltip="Środkowy napastnik" display="https://www.transfermarkt.pl/robert-lewandowski/alletore/spieler/38253/saison/verein/27/liga/0/wettbewerb/pos/0/trainer_id/0/minute/0/torart/0/plus/1" xr:uid="{947C2890-B4FF-4AAC-802E-DA445D931DCD}"/>
    <hyperlink ref="O181" r:id="rId722" display="https://www.transfermarkt.pl/joshua-kimmich/profil/spieler/161056" xr:uid="{DC439EDA-A7A9-4C37-A9F5-EDF367D50F96}"/>
    <hyperlink ref="B182" r:id="rId723" tooltip="Bundesliga" display="https://www.transfermarkt.pl/bundesliga/startseite/wettbewerb/L1" xr:uid="{91F1F887-CBAF-41B3-97A3-2B4579A50C58}"/>
    <hyperlink ref="C182" r:id="rId724" display="https://www.transfermarkt.pl/bundesliga/spieltag/wettbewerb/L1/saison_id/2018/spieltag/21" xr:uid="{8F546D8A-9649-4636-8660-250A918AC50D}"/>
    <hyperlink ref="I182" r:id="rId725" display="https://www.transfermarkt.pl/fc-schalke-04/spielplan/verein/33/saison_id/2018" xr:uid="{9555FAD6-30C2-477F-A967-939F103127C0}"/>
    <hyperlink ref="J182" r:id="rId726" tooltip="Protokół meczowy" display="https://www.transfermarkt.pl/spielbericht/index/spielbericht/3058594" xr:uid="{31FF6B0F-5CA8-441F-B712-2BB7CAD5D4F9}"/>
    <hyperlink ref="K182" r:id="rId727" tooltip="Środkowy napastnik" display="https://www.transfermarkt.pl/robert-lewandowski/alletore/spieler/38253/saison/verein/27/liga/0/wettbewerb/pos/0/trainer_id/0/minute/0/torart/0/plus/1" xr:uid="{3CCD654B-A20A-47E5-9B10-C8E39B67A2C6}"/>
    <hyperlink ref="O182" r:id="rId728" display="https://www.transfermarkt.pl/james-rodriguez/profil/spieler/88103" xr:uid="{68B08BAF-92EF-4157-92BE-0EA04B5983CD}"/>
    <hyperlink ref="B183" r:id="rId729" tooltip="Bundesliga" display="https://www.transfermarkt.pl/bundesliga/startseite/wettbewerb/L1" xr:uid="{2C3FD03F-6453-42DE-B8F5-353F4CF80062}"/>
    <hyperlink ref="C183" r:id="rId730" display="https://www.transfermarkt.pl/bundesliga/spieltag/wettbewerb/L1/saison_id/2018/spieltag/24" xr:uid="{C9045BBB-98F4-4470-B6AB-10B75F4D2E51}"/>
    <hyperlink ref="I183" r:id="rId731" display="https://www.transfermarkt.pl/borussia-monchengladbach/spielplan/verein/18/saison_id/2018" xr:uid="{ABD0C7CE-CBA5-4F88-B11A-77BE2C38DBEC}"/>
    <hyperlink ref="J183" r:id="rId732" tooltip="Protokół meczowy" display="https://www.transfermarkt.pl/spielbericht/index/spielbericht/3058634" xr:uid="{22C730EB-3D23-46B7-BAC5-6471BD246440}"/>
    <hyperlink ref="K183" r:id="rId733" tooltip="Środkowy napastnik" display="https://www.transfermarkt.pl/robert-lewandowski/alletore/spieler/38253/saison/verein/27/liga/0/wettbewerb/pos/0/trainer_id/0/minute/0/torart/0/plus/1" xr:uid="{A439EA34-928E-42FC-935F-1F6D0C8F917F}"/>
    <hyperlink ref="O183" r:id="rId734" display="https://www.transfermarkt.pl/thiago/profil/spieler/60444" xr:uid="{C9013A58-3BBD-4669-93F5-F402CCE46D8E}"/>
    <hyperlink ref="B185" r:id="rId735" tooltip="Bundesliga" display="https://www.transfermarkt.pl/bundesliga/startseite/wettbewerb/L1" xr:uid="{6C8A0A60-FCC9-4820-9F7B-DFE38CF71D9B}"/>
    <hyperlink ref="C185" r:id="rId736" display="https://www.transfermarkt.pl/bundesliga/spieltag/wettbewerb/L1/saison_id/2018/spieltag/25" xr:uid="{CDA04C7C-347F-447D-BF09-166EF7EC3EB0}"/>
    <hyperlink ref="I185" r:id="rId737" display="https://www.transfermarkt.pl/vfl-wolfsburg/spielplan/verein/82/saison_id/2018" xr:uid="{66A72A89-C7F6-4CE8-87CB-FF908579670F}"/>
    <hyperlink ref="J185" r:id="rId738" tooltip="Protokół meczowy" display="https://www.transfermarkt.pl/spielbericht/index/spielbericht/3058639" xr:uid="{53A6835C-CED0-4808-8C38-A9AF157100C1}"/>
    <hyperlink ref="K185" r:id="rId739" tooltip="Środkowy napastnik" display="https://www.transfermarkt.pl/robert-lewandowski/alletore/spieler/38253/saison/verein/27/liga/0/wettbewerb/pos/0/trainer_id/0/minute/0/torart/0/plus/1" xr:uid="{6F1B4BFC-5344-4374-A531-6DD2815F982B}"/>
    <hyperlink ref="O185" r:id="rId740" display="https://www.transfermarkt.pl/serge-gnabry/profil/spieler/159471" xr:uid="{39FEFBE0-7993-4AB3-873A-4819CC026753}"/>
    <hyperlink ref="O186" r:id="rId741" display="https://www.transfermarkt.pl/franck-ribery/profil/spieler/22068" xr:uid="{C61359E1-6FC9-49A1-8C86-9AAD90AEE36F}"/>
    <hyperlink ref="B187" r:id="rId742" tooltip="Bundesliga" display="https://www.transfermarkt.pl/bundesliga/startseite/wettbewerb/L1" xr:uid="{9A542C3C-FD6E-4CCD-AA5A-CAC9910AAA00}"/>
    <hyperlink ref="C187" r:id="rId743" display="https://www.transfermarkt.pl/bundesliga/spieltag/wettbewerb/L1/saison_id/2018/spieltag/26" xr:uid="{5021FB78-FC13-4F05-A319-069D508B7860}"/>
    <hyperlink ref="I187" r:id="rId744" display="https://www.transfermarkt.pl/1-fsv-mainz-05/spielplan/verein/39/saison_id/2018" xr:uid="{5D002013-3DFE-41C8-9FB6-352C3EEAFF4F}"/>
    <hyperlink ref="J187" r:id="rId745" tooltip="Protokół meczowy" display="https://www.transfermarkt.pl/spielbericht/index/spielbericht/3058648" xr:uid="{E2885AE9-90B2-4338-A133-C54334DF8DAF}"/>
    <hyperlink ref="K187" r:id="rId746" tooltip="Środkowy napastnik" display="https://www.transfermarkt.pl/robert-lewandowski/alletore/spieler/38253/saison/verein/27/liga/0/wettbewerb/pos/0/trainer_id/0/minute/0/torart/0/plus/1" xr:uid="{249FB489-3836-4CCF-BD57-70BBD53CF5E4}"/>
    <hyperlink ref="O187" r:id="rId747" display="https://www.transfermarkt.pl/david-alaba/profil/spieler/59016" xr:uid="{EC022A80-6DC2-446C-824C-2EE04EDA09AB}"/>
    <hyperlink ref="B188" r:id="rId748" tooltip="Bundesliga" display="https://www.transfermarkt.pl/bundesliga/startseite/wettbewerb/L1" xr:uid="{08927224-D24B-437B-9102-43BE553BEA34}"/>
    <hyperlink ref="C188" r:id="rId749" display="https://www.transfermarkt.pl/bundesliga/spieltag/wettbewerb/L1/saison_id/2018/spieltag/27" xr:uid="{42636C43-EE14-41DB-B887-92AC8EF76F61}"/>
    <hyperlink ref="I188" r:id="rId750" display="https://www.transfermarkt.pl/sc-freiburg/spielplan/verein/60/saison_id/2018" xr:uid="{2B29BEE4-DAD5-4444-81A2-2B577858493D}"/>
    <hyperlink ref="J188" r:id="rId751" tooltip="Protokół meczowy" display="https://www.transfermarkt.pl/spielbericht/index/spielbericht/3058663" xr:uid="{CFA93795-106B-4295-B237-B77A707FEE49}"/>
    <hyperlink ref="K188" r:id="rId752" tooltip="Środkowy napastnik" display="https://www.transfermarkt.pl/robert-lewandowski/alletore/spieler/38253/saison/verein/27/liga/0/wettbewerb/pos/0/trainer_id/0/minute/0/torart/0/plus/1" xr:uid="{8D0FD262-5D0E-4664-B7E2-DF9FFC8ACE5D}"/>
    <hyperlink ref="O188" r:id="rId753" display="https://www.transfermarkt.pl/leon-goretzka/profil/spieler/153084" xr:uid="{CEE32D14-54FF-4A91-9F73-11A0384E463D}"/>
    <hyperlink ref="B189" r:id="rId754" tooltip="DFB-Pokal" display="https://www.transfermarkt.pl/dfb-pokal/startseite/pokalwettbewerb/DFB" xr:uid="{DC5A3B71-8361-4E65-9549-F91525C2BAF2}"/>
    <hyperlink ref="C189" r:id="rId755" display="https://www.transfermarkt.pl/dfb-pokal/spieltag/pokalwettbewerb/DFB/saison_id/2018/gruppe/VF" xr:uid="{1DD690EE-88E0-4DDA-9F39-621AA1DC6A6E}"/>
    <hyperlink ref="I189" r:id="rId756" display="https://www.transfermarkt.pl/1-fc-heidenheim-1846/spielplan/verein/2036/saison_id/2018" xr:uid="{9B7FA3D7-A933-412C-850D-48EBF639D38E}"/>
    <hyperlink ref="J189" r:id="rId757" tooltip="Protokół meczowy" display="https://www.transfermarkt.pl/spielbericht/index/spielbericht/3158831" xr:uid="{14E18AE0-5E5C-447C-A886-764B3BDBA663}"/>
    <hyperlink ref="K189" r:id="rId758" tooltip="Środkowy napastnik" display="https://www.transfermarkt.pl/robert-lewandowski/alletore/spieler/38253/saison/verein/27/liga/0/wettbewerb/pos/0/trainer_id/0/minute/0/torart/0/plus/1" xr:uid="{B634FC2C-E899-42B0-8108-79058297C57F}"/>
    <hyperlink ref="O189" r:id="rId759" display="https://www.transfermarkt.pl/thomas-muller/profil/spieler/58358" xr:uid="{7392B472-B4DB-4A9A-9EAE-9624821840F5}"/>
    <hyperlink ref="B191" r:id="rId760" tooltip="Bundesliga" display="https://www.transfermarkt.pl/bundesliga/startseite/wettbewerb/L1" xr:uid="{22BCC750-051A-4EEF-B06A-30D639FE41EB}"/>
    <hyperlink ref="C191" r:id="rId761" display="https://www.transfermarkt.pl/bundesliga/spieltag/wettbewerb/L1/saison_id/2018/spieltag/28" xr:uid="{A932A282-08C3-473B-BD43-E2C6CC87CD3A}"/>
    <hyperlink ref="I191" r:id="rId762" display="https://www.transfermarkt.pl/borussia-dortmund/spielplan/verein/16/saison_id/2018" xr:uid="{58BDEF40-7FE6-4BE6-9D13-9AD02DC5871B}"/>
    <hyperlink ref="J191" r:id="rId763" tooltip="Protokół meczowy" display="https://www.transfermarkt.pl/spielbericht/index/spielbericht/3058666" xr:uid="{17C1E7C1-FB23-43B1-AE88-6B8EA57A5FDC}"/>
    <hyperlink ref="K191" r:id="rId764" tooltip="Środkowy napastnik" display="https://www.transfermarkt.pl/robert-lewandowski/alletore/spieler/38253/saison/verein/27/liga/0/wettbewerb/pos/0/trainer_id/0/minute/0/torart/0/plus/1" xr:uid="{BD12A770-7834-49AB-9173-83A76C7F0066}"/>
    <hyperlink ref="O192" r:id="rId765" display="https://www.transfermarkt.pl/serge-gnabry/profil/spieler/159471" xr:uid="{EB881C2E-5F19-4F3A-9266-C9C43E3B5C36}"/>
    <hyperlink ref="B193" r:id="rId766" tooltip="DFB-Pokal" display="https://www.transfermarkt.pl/dfb-pokal/startseite/pokalwettbewerb/DFB" xr:uid="{C4B9C36E-B737-4A03-A44E-6F4B32DF5931}"/>
    <hyperlink ref="C193" r:id="rId767" display="https://www.transfermarkt.pl/dfb-pokal/spieltag/pokalwettbewerb/DFB/saison_id/2018/gruppe/HF" xr:uid="{94042656-A033-4AE5-AB00-B882B0FD3919}"/>
    <hyperlink ref="I193" r:id="rId768" display="https://www.transfermarkt.pl/sv-werder-bremen/spielplan/verein/86/saison_id/2018" xr:uid="{DAF21552-CA70-4B1E-9A73-527E3D69A51A}"/>
    <hyperlink ref="J193" r:id="rId769" tooltip="Protokół meczowy" display="https://www.transfermarkt.pl/spielbericht/index/spielbericht/3174557" xr:uid="{2DED38F4-3B65-45EE-A333-F0550E2CB1EA}"/>
    <hyperlink ref="K193" r:id="rId770" tooltip="Środkowy napastnik" display="https://www.transfermarkt.pl/robert-lewandowski/alletore/spieler/38253/saison/verein/27/liga/0/wettbewerb/pos/0/trainer_id/0/minute/0/torart/0/plus/1" xr:uid="{F2181A94-55F7-46B6-ACF5-05272A04AAB1}"/>
    <hyperlink ref="O193" r:id="rId771" display="https://www.transfermarkt.pl/thomas-muller/profil/spieler/58358" xr:uid="{4F3C2259-228A-48CE-B53E-60B5B5C276DA}"/>
    <hyperlink ref="B195" r:id="rId772" tooltip="Bundesliga" display="https://www.transfermarkt.pl/bundesliga/startseite/wettbewerb/L1" xr:uid="{7B03A471-12B8-4C94-8888-5A13F08B4D2C}"/>
    <hyperlink ref="C195" r:id="rId773" display="https://www.transfermarkt.pl/bundesliga/spieltag/wettbewerb/L1/saison_id/2018/spieltag/32" xr:uid="{5A01951E-E1E8-4F77-B150-435B96DD4126}"/>
    <hyperlink ref="I195" r:id="rId774" display="https://www.transfermarkt.pl/hannover-96/spielplan/verein/42/saison_id/2018" xr:uid="{091B2056-A0E0-4612-8713-A3C65CDD1807}"/>
    <hyperlink ref="J195" r:id="rId775" tooltip="Protokół meczowy" display="https://www.transfermarkt.pl/spielbericht/index/spielbericht/3058702" xr:uid="{A577B759-9D27-492D-9323-31ED51194606}"/>
    <hyperlink ref="K195" r:id="rId776" tooltip="Środkowy napastnik" display="https://www.transfermarkt.pl/robert-lewandowski/alletore/spieler/38253/saison/verein/27/liga/0/wettbewerb/pos/0/trainer_id/0/minute/0/torart/0/plus/1" xr:uid="{CD953EA9-FB83-434D-93FC-94B04FB7833B}"/>
    <hyperlink ref="O195" r:id="rId777" display="https://www.transfermarkt.pl/joshua-kimmich/profil/spieler/161056" xr:uid="{45A0FF1F-B9FA-4155-A592-4123E7E3FE7C}"/>
    <hyperlink ref="B196" r:id="rId778" tooltip="DFB-Pokal" display="https://www.transfermarkt.pl/dfb-pokal/startseite/pokalwettbewerb/DFB" xr:uid="{F5AC75D2-DFE9-43B6-86EC-40989D7F1041}"/>
    <hyperlink ref="C196" r:id="rId779" display="https://www.transfermarkt.pl/dfb-pokal/spieltag/pokalwettbewerb/DFB/saison_id/2018/gruppe/FF" xr:uid="{F36627BC-92DA-48E4-ADD8-8362C699020F}"/>
    <hyperlink ref="I196" r:id="rId780" display="https://www.transfermarkt.pl/rasenballsport-leipzig/spielplan/verein/23826/saison_id/2018" xr:uid="{4D7D962C-DA77-4F3C-9EB6-C49E7CBE8B8D}"/>
    <hyperlink ref="J196" r:id="rId781" tooltip="Protokół meczowy" display="https://www.transfermarkt.pl/spielbericht/index/spielbericht/3179584" xr:uid="{8A06A3EC-448A-412E-9A3A-5F939FFA8AAD}"/>
    <hyperlink ref="K196" r:id="rId782" tooltip="Środkowy napastnik" display="https://www.transfermarkt.pl/robert-lewandowski/alletore/spieler/38253/saison/verein/27/liga/0/wettbewerb/pos/0/trainer_id/0/minute/0/torart/0/plus/1" xr:uid="{3BF4CCE3-F211-4EC0-B734-AF65EEC146F2}"/>
    <hyperlink ref="O196" r:id="rId783" display="https://www.transfermarkt.pl/david-alaba/profil/spieler/59016" xr:uid="{FE76D43B-4DE4-4FF7-B60D-B483952F7B39}"/>
    <hyperlink ref="O197" r:id="rId784" display="https://www.transfermarkt.pl/joshua-kimmich/profil/spieler/161056" xr:uid="{F82B45E1-E76C-4DC4-BBA2-3AB38F962AC9}"/>
    <hyperlink ref="B199" r:id="rId785" tooltip="DFB-Pokal" display="https://www.transfermarkt.pl/dfb-pokal/startseite/pokalwettbewerb/DFB" xr:uid="{3AA14A65-6328-4331-8797-BDA906599525}"/>
    <hyperlink ref="C199" r:id="rId786" display="https://www.transfermarkt.pl/dfb-pokal/spieltag/pokalwettbewerb/DFB/saison_id/2019/gruppe/1R" xr:uid="{8ACF0AB0-D363-4AEB-8930-B26B6B9D4277}"/>
    <hyperlink ref="I199" r:id="rId787" display="https://www.transfermarkt.pl/fc-energie-cottbus/spielplan/verein/25/saison_id/2019" xr:uid="{F52B521F-7D30-41BD-AC9F-D776E62B134A}"/>
    <hyperlink ref="J199" r:id="rId788" tooltip="Protokół meczowy" display="https://www.transfermarkt.pl/spielbericht/index/spielbericht/3195536" xr:uid="{6C8C56E0-320E-4680-AFAE-6A5A5162E3C3}"/>
    <hyperlink ref="K199" r:id="rId789" tooltip="Środkowy napastnik" display="https://www.transfermarkt.pl/robert-lewandowski/alletore/spieler/38253/saison/verein/27/liga/0/wettbewerb/pos/0/trainer_id/0/minute/0/torart/0/plus/1" xr:uid="{BD4D94DF-4404-4A0B-AF8A-090A53BABE10}"/>
    <hyperlink ref="O199" r:id="rId790" display="https://www.transfermarkt.pl/kingsley-coman/profil/spieler/243714" xr:uid="{A6CA997F-F0E1-4BE7-B600-8ACCB9136444}"/>
    <hyperlink ref="B200" r:id="rId791" tooltip="Bundesliga" display="https://www.transfermarkt.pl/bundesliga/startseite/wettbewerb/L1" xr:uid="{B96FABD3-9F71-4D76-BAFA-921CBDFFFC9B}"/>
    <hyperlink ref="C200" r:id="rId792" display="https://www.transfermarkt.pl/bundesliga/spieltag/wettbewerb/L1/saison_id/2019/spieltag/1" xr:uid="{8ED55C16-DDCB-414D-ABD0-0E333575B0C0}"/>
    <hyperlink ref="I200" r:id="rId793" display="https://www.transfermarkt.pl/hertha-bsc/spielplan/verein/44/saison_id/2019" xr:uid="{056C5864-D67D-4ED4-8515-ED0EF2196D49}"/>
    <hyperlink ref="J200" r:id="rId794" tooltip="Protokół meczowy" display="https://www.transfermarkt.pl/spielbericht/index/spielbericht/3203424" xr:uid="{F7044069-19F9-43DE-9E34-207EA8A91987}"/>
    <hyperlink ref="K200" r:id="rId795" tooltip="Środkowy napastnik" display="https://www.transfermarkt.pl/robert-lewandowski/alletore/spieler/38253/saison/verein/27/liga/0/wettbewerb/pos/0/trainer_id/0/minute/0/torart/0/plus/1" xr:uid="{80D4DC77-3CEE-4431-980A-6B16A884CDF8}"/>
    <hyperlink ref="O200" r:id="rId796" display="https://www.transfermarkt.pl/serge-gnabry/profil/spieler/159471" xr:uid="{78797D5B-C505-4D07-B3F4-087D9C111EA6}"/>
    <hyperlink ref="B202" r:id="rId797" tooltip="Bundesliga" display="https://www.transfermarkt.pl/bundesliga/startseite/wettbewerb/L1" xr:uid="{1471CB1A-7690-4268-BE29-E53AB491C4E7}"/>
    <hyperlink ref="C202" r:id="rId798" display="https://www.transfermarkt.pl/bundesliga/spieltag/wettbewerb/L1/saison_id/2019/spieltag/2" xr:uid="{649AEDB1-8797-4429-8950-275D89803849}"/>
    <hyperlink ref="I202" r:id="rId799" display="https://www.transfermarkt.pl/fc-schalke-04/spielplan/verein/33/saison_id/2019" xr:uid="{7F1F297F-ED2A-4B1D-BBAE-203E24F2E31A}"/>
    <hyperlink ref="J202" r:id="rId800" tooltip="Protokół meczowy" display="https://www.transfermarkt.pl/spielbericht/index/spielbericht/3203447" xr:uid="{668D1E7F-E8D1-42C1-917E-3800C6ABF985}"/>
    <hyperlink ref="K202" r:id="rId801" tooltip="Środkowy napastnik" display="https://www.transfermarkt.pl/robert-lewandowski/alletore/spieler/38253/saison/verein/27/liga/0/wettbewerb/pos/0/trainer_id/0/minute/0/torart/0/plus/1" xr:uid="{B2ABD433-42D4-4447-8A7D-CDBD0B6D617B}"/>
    <hyperlink ref="O204" r:id="rId802" display="https://www.transfermarkt.pl/kingsley-coman/profil/spieler/243714" xr:uid="{49DF72DD-A0CF-496A-8D76-0F383196B08D}"/>
    <hyperlink ref="B205" r:id="rId803" tooltip="Bundesliga" display="https://www.transfermarkt.pl/bundesliga/startseite/wettbewerb/L1" xr:uid="{50EBA3AB-135C-4426-AAB9-A5AB80C717A4}"/>
    <hyperlink ref="C205" r:id="rId804" display="https://www.transfermarkt.pl/bundesliga/spieltag/wettbewerb/L1/saison_id/2019/spieltag/3" xr:uid="{91C7BD7D-8546-40ED-987B-4AD2C166AC0A}"/>
    <hyperlink ref="I205" r:id="rId805" display="https://www.transfermarkt.pl/1-fsv-mainz-05/spielplan/verein/39/saison_id/2019" xr:uid="{E05428A2-0438-4A08-82A0-CA13189F1677}"/>
    <hyperlink ref="J205" r:id="rId806" tooltip="Protokół meczowy" display="https://www.transfermarkt.pl/spielbericht/index/spielbericht/3203451" xr:uid="{48D40302-BB6D-4CF4-A754-1D2DB229CBC5}"/>
    <hyperlink ref="K205" r:id="rId807" tooltip="Środkowy napastnik" display="https://www.transfermarkt.pl/robert-lewandowski/alletore/spieler/38253/saison/verein/27/liga/0/wettbewerb/pos/0/trainer_id/0/minute/0/torart/0/plus/1" xr:uid="{506BB548-CC95-475B-8FDE-779E95CB63D1}"/>
    <hyperlink ref="O205" r:id="rId808" display="https://www.transfermarkt.pl/thomas-muller/profil/spieler/58358" xr:uid="{6793D587-1DED-4C6E-BD4D-D9D00C39A858}"/>
    <hyperlink ref="B206" r:id="rId809" tooltip="Bundesliga" display="https://www.transfermarkt.pl/bundesliga/startseite/wettbewerb/L1" xr:uid="{1E0CC213-A814-42E3-A333-38D4D5C0B8E3}"/>
    <hyperlink ref="C206" r:id="rId810" display="https://www.transfermarkt.pl/bundesliga/spieltag/wettbewerb/L1/saison_id/2019/spieltag/4" xr:uid="{8ADE7C5D-FD58-4047-A0D6-EA54BF2F0C6E}"/>
    <hyperlink ref="I206" r:id="rId811" display="https://www.transfermarkt.pl/rasenballsport-leipzig/spielplan/verein/23826/saison_id/2019" xr:uid="{7089FCE2-E234-4F93-9C07-C5CF7EC7F291}"/>
    <hyperlink ref="J206" r:id="rId812" tooltip="Protokół meczowy" display="https://www.transfermarkt.pl/spielbericht/index/spielbericht/3203461" xr:uid="{4A2C5027-EE42-4396-B2A3-C0F141DB5107}"/>
    <hyperlink ref="K206" r:id="rId813" tooltip="Środkowy napastnik" display="https://www.transfermarkt.pl/robert-lewandowski/alletore/spieler/38253/saison/verein/27/liga/0/wettbewerb/pos/0/trainer_id/0/minute/0/torart/0/plus/1" xr:uid="{202149B9-4B4A-4078-8983-4A6EC894A064}"/>
    <hyperlink ref="O206" r:id="rId814" display="https://www.transfermarkt.pl/thomas-muller/profil/spieler/58358" xr:uid="{B75A1CAA-D8E9-4985-B750-84A23C2520AD}"/>
    <hyperlink ref="B207" r:id="rId815" tooltip="Liga Mistrzów" display="https://www.transfermarkt.pl/uefa-champions-league/startseite/pokalwettbewerb/CL" xr:uid="{3719C30C-D395-4F90-9C0E-386E0A570023}"/>
    <hyperlink ref="C207" r:id="rId816" display="https://www.transfermarkt.pl/liga-mistrzow/spieltag/pokalwettbewerb/CL/saison_id/2019/gruppe/B" xr:uid="{2D1059D9-7381-40AC-BE70-73D771B469FC}"/>
    <hyperlink ref="I207" r:id="rId817" display="https://www.transfermarkt.pl/roter-stern-belgrad/spielplan/verein/159/saison_id/2019" xr:uid="{0B830A2F-B6C5-4136-8F3F-FA4B2531AB2C}"/>
    <hyperlink ref="J207" r:id="rId818" tooltip="Protokół meczowy" display="https://www.transfermarkt.pl/spielbericht/index/spielbericht/3252149" xr:uid="{F11208D9-BB80-4427-A07F-644805A27F49}"/>
    <hyperlink ref="K207" r:id="rId819" tooltip="Środkowy napastnik" display="https://www.transfermarkt.pl/robert-lewandowski/alletore/spieler/38253/saison/verein/27/liga/0/wettbewerb/pos/0/trainer_id/0/minute/0/torart/0/plus/1" xr:uid="{9BCC2BB8-D60A-42E2-AFA9-BAD215FA0AF8}"/>
    <hyperlink ref="B208" r:id="rId820" tooltip="Bundesliga" display="https://www.transfermarkt.pl/bundesliga/startseite/wettbewerb/L1" xr:uid="{85462733-10B4-4362-9183-48029C92EBFD}"/>
    <hyperlink ref="C208" r:id="rId821" display="https://www.transfermarkt.pl/bundesliga/spieltag/wettbewerb/L1/saison_id/2019/spieltag/5" xr:uid="{D3C27D15-7F7C-4DA7-9434-805B60FE5C49}"/>
    <hyperlink ref="I208" r:id="rId822" display="https://www.transfermarkt.pl/1-fc-koln/spielplan/verein/3/saison_id/2019" xr:uid="{14BE8032-E7A9-4EE0-B60D-3329108B4653}"/>
    <hyperlink ref="J208" r:id="rId823" tooltip="Protokół meczowy" display="https://www.transfermarkt.pl/spielbericht/index/spielbericht/3203469" xr:uid="{A74FF683-6880-4A89-A8FD-9377C0BD139A}"/>
    <hyperlink ref="K208" r:id="rId824" tooltip="Środkowy napastnik" display="https://www.transfermarkt.pl/robert-lewandowski/alletore/spieler/38253/saison/verein/27/liga/0/wettbewerb/pos/0/trainer_id/0/minute/0/torart/0/plus/1" xr:uid="{0331BA2A-9D70-47AE-B2C7-370AAEF84415}"/>
    <hyperlink ref="O208" r:id="rId825" display="https://www.transfermarkt.pl/joshua-kimmich/profil/spieler/161056" xr:uid="{9DB89B6F-8613-4DA9-BDDD-FE8365AACE12}"/>
    <hyperlink ref="O209" r:id="rId826" display="https://www.transfermarkt.pl/joshua-kimmich/profil/spieler/161056" xr:uid="{63B8F41C-6AFD-4E0E-8F2C-BB62B782015A}"/>
    <hyperlink ref="B210" r:id="rId827" tooltip="Bundesliga" display="https://www.transfermarkt.pl/bundesliga/startseite/wettbewerb/L1" xr:uid="{BA3799A0-E3AE-4A87-94D2-91EF82C5B5B7}"/>
    <hyperlink ref="C210" r:id="rId828" display="https://www.transfermarkt.pl/bundesliga/spieltag/wettbewerb/L1/saison_id/2019/spieltag/6" xr:uid="{22636FE4-0A53-41EB-95D2-0FD4E1B81505}"/>
    <hyperlink ref="I210" r:id="rId829" display="https://www.transfermarkt.pl/sc-paderborn-07/spielplan/verein/127/saison_id/2019" xr:uid="{2EC6445D-F71C-44D2-8D9F-954CAB94A96A}"/>
    <hyperlink ref="J210" r:id="rId830" tooltip="Protokół meczowy" display="https://www.transfermarkt.pl/spielbericht/index/spielbericht/3203485" xr:uid="{9A1895CD-FAFA-400C-8354-2276F0AD6343}"/>
    <hyperlink ref="K210" r:id="rId831" tooltip="Środkowy napastnik" display="https://www.transfermarkt.pl/robert-lewandowski/alletore/spieler/38253/saison/verein/27/liga/0/wettbewerb/pos/0/trainer_id/0/minute/0/torart/0/plus/1" xr:uid="{18A462AA-0B3B-4A68-9818-3CA0C9E3AE87}"/>
    <hyperlink ref="O210" r:id="rId832" display="https://www.transfermarkt.pl/niklas-sule/profil/spieler/166601" xr:uid="{A7D28414-0A24-4F71-8562-898D0605D5A0}"/>
    <hyperlink ref="B211" r:id="rId833" tooltip="Liga Mistrzów" display="https://www.transfermarkt.pl/uefa-champions-league/startseite/pokalwettbewerb/CL" xr:uid="{3477C262-06A6-4A0B-85C9-F35A36E8F025}"/>
    <hyperlink ref="C211" r:id="rId834" display="https://www.transfermarkt.pl/liga-mistrzow/spieltag/pokalwettbewerb/CL/saison_id/2019/gruppe/B" xr:uid="{AE087397-40BF-4383-A3F8-068C0B3B0AEB}"/>
    <hyperlink ref="I211" r:id="rId835" display="https://www.transfermarkt.pl/tottenham-hotspur/spielplan/verein/148/saison_id/2019" xr:uid="{0E97C55E-50E3-4A7B-A15D-EDDBBCFCA95A}"/>
    <hyperlink ref="J211" r:id="rId836" tooltip="Protokół meczowy" display="https://www.transfermarkt.pl/spielbericht/index/spielbericht/3252165" xr:uid="{0F3C0825-C3E9-42B5-B2B1-5359BDA8172D}"/>
    <hyperlink ref="K211" r:id="rId837" tooltip="Środkowy napastnik" display="https://www.transfermarkt.pl/robert-lewandowski/alletore/spieler/38253/saison/verein/27/liga/0/wettbewerb/pos/0/trainer_id/0/minute/0/torart/0/plus/1" xr:uid="{9742A78E-9EDF-4A35-92C7-EDB33C958539}"/>
    <hyperlink ref="O211" r:id="rId838" display="https://www.transfermarkt.pl/serge-gnabry/profil/spieler/159471" xr:uid="{59A7F6B3-1ED0-49AD-9A50-04F8A5DFEB84}"/>
    <hyperlink ref="O212" r:id="rId839" display="https://www.transfermarkt.pl/philippe-coutinho/profil/spieler/80444" xr:uid="{CECD954F-E49E-487D-8DC7-A0FB392C75C1}"/>
    <hyperlink ref="B213" r:id="rId840" tooltip="Bundesliga" display="https://www.transfermarkt.pl/bundesliga/startseite/wettbewerb/L1" xr:uid="{475FE8FE-5FA5-4BAE-967E-F769568A2BA6}"/>
    <hyperlink ref="C213" r:id="rId841" display="https://www.transfermarkt.pl/bundesliga/spieltag/wettbewerb/L1/saison_id/2019/spieltag/7" xr:uid="{7606A5E1-2817-492D-8690-F6ED0E8B2CA9}"/>
    <hyperlink ref="I213" r:id="rId842" display="https://www.transfermarkt.pl/tsg-1899-hoffenheim/spielplan/verein/533/saison_id/2019" xr:uid="{1FA4F798-A16C-4852-95D2-70D7565DA8A4}"/>
    <hyperlink ref="J213" r:id="rId843" tooltip="Protokół meczowy" display="https://www.transfermarkt.pl/spielbericht/index/spielbericht/3203487" xr:uid="{27DA54A1-451D-436A-A5D9-C4942851A8E6}"/>
    <hyperlink ref="K213" r:id="rId844" tooltip="Środkowy napastnik" display="https://www.transfermarkt.pl/robert-lewandowski/alletore/spieler/38253/saison/verein/27/liga/0/wettbewerb/pos/0/trainer_id/0/minute/0/torart/0/plus/1" xr:uid="{E7A5A8A0-9102-44F5-9F57-AF0788E07ABC}"/>
    <hyperlink ref="O213" r:id="rId845" display="https://www.transfermarkt.pl/thomas-muller/profil/spieler/58358" xr:uid="{A59DDDCE-1FEB-4C31-AFE7-609CD23D60FC}"/>
    <hyperlink ref="B214" r:id="rId846" tooltip="Bundesliga" display="https://www.transfermarkt.pl/bundesliga/startseite/wettbewerb/L1" xr:uid="{107B9A02-6C6D-4AE9-AD54-ECDE71BA631F}"/>
    <hyperlink ref="C214" r:id="rId847" display="https://www.transfermarkt.pl/bundesliga/spieltag/wettbewerb/L1/saison_id/2019/spieltag/8" xr:uid="{17F88D85-0282-419D-B47C-E239AF80D10D}"/>
    <hyperlink ref="I214" r:id="rId848" display="https://www.transfermarkt.pl/fc-augsburg/spielplan/verein/167/saison_id/2019" xr:uid="{32F65A25-81FC-403C-8150-D988E1819A38}"/>
    <hyperlink ref="J214" r:id="rId849" tooltip="Protokół meczowy" display="https://www.transfermarkt.pl/spielbericht/index/spielbericht/3203502" xr:uid="{4CFD3A6E-E3F3-4FB1-9E9D-44603329E1B8}"/>
    <hyperlink ref="K214" r:id="rId850" tooltip="Środkowy napastnik" display="https://www.transfermarkt.pl/robert-lewandowski/alletore/spieler/38253/saison/verein/27/liga/0/wettbewerb/pos/0/trainer_id/0/minute/0/torart/0/plus/1" xr:uid="{BBBC7A0D-4B30-455B-A42C-00EA767463FC}"/>
    <hyperlink ref="O214" r:id="rId851" display="https://www.transfermarkt.pl/serge-gnabry/profil/spieler/159471" xr:uid="{C40419A1-19EF-41BE-B9B3-F7E476621D19}"/>
    <hyperlink ref="B215" r:id="rId852" tooltip="Liga Mistrzów" display="https://www.transfermarkt.pl/uefa-champions-league/startseite/pokalwettbewerb/CL" xr:uid="{FAAE8A65-D283-44D3-9717-677F8DE705E9}"/>
    <hyperlink ref="C215" r:id="rId853" display="https://www.transfermarkt.pl/liga-mistrzow/spieltag/pokalwettbewerb/CL/saison_id/2019/gruppe/B" xr:uid="{91A02F2A-30E7-4BC0-BF32-2AAD012AEF46}"/>
    <hyperlink ref="I215" r:id="rId854" display="https://www.transfermarkt.pl/olympiakos-piraus/spielplan/verein/683/saison_id/2019" xr:uid="{55A927B1-7D13-4958-9677-FF5E7B2E64BE}"/>
    <hyperlink ref="J215" r:id="rId855" tooltip="Protokół meczowy" display="https://www.transfermarkt.pl/spielbericht/index/spielbericht/3252188" xr:uid="{6CACB910-41F0-4E76-956B-F8EA8D531480}"/>
    <hyperlink ref="K215" r:id="rId856" tooltip="Środkowy napastnik" display="https://www.transfermarkt.pl/robert-lewandowski/alletore/spieler/38253/saison/verein/27/liga/0/wettbewerb/pos/0/trainer_id/0/minute/0/torart/0/plus/1" xr:uid="{8CBCB770-9DE5-4B65-AA16-1769359907FF}"/>
    <hyperlink ref="O215" r:id="rId857" display="https://www.transfermarkt.pl/thomas-muller/profil/spieler/58358" xr:uid="{596E0D0D-AF52-4647-A35B-62DC570BF05C}"/>
    <hyperlink ref="O216" r:id="rId858" display="https://www.transfermarkt.pl/thomas-muller/profil/spieler/58358" xr:uid="{9AAFABB6-1168-4BA2-BBDB-8F41CFAC934B}"/>
    <hyperlink ref="B217" r:id="rId859" tooltip="Bundesliga" display="https://www.transfermarkt.pl/bundesliga/startseite/wettbewerb/L1" xr:uid="{130909FC-669F-4423-AC92-5A6FF4CA79C4}"/>
    <hyperlink ref="C217" r:id="rId860" display="https://www.transfermarkt.pl/bundesliga/spieltag/wettbewerb/L1/saison_id/2019/spieltag/9" xr:uid="{C70222B1-D70E-4B76-945B-8D01C45FAD70}"/>
    <hyperlink ref="I217" r:id="rId861" display="https://www.transfermarkt.pl/1-fc-union-berlin/spielplan/verein/89/saison_id/2019" xr:uid="{7443EA65-2701-46DD-8597-42C5B72F6A42}"/>
    <hyperlink ref="J217" r:id="rId862" tooltip="Protokół meczowy" display="https://www.transfermarkt.pl/spielbericht/index/spielbericht/3203505" xr:uid="{7B2B16BF-5E43-45C9-9F01-69546BDBD18A}"/>
    <hyperlink ref="K217" r:id="rId863" tooltip="Środkowy napastnik" display="https://www.transfermarkt.pl/robert-lewandowski/alletore/spieler/38253/saison/verein/27/liga/0/wettbewerb/pos/0/trainer_id/0/minute/0/torart/0/plus/1" xr:uid="{5F919C47-7C1D-48B6-A6AE-81853303D43D}"/>
    <hyperlink ref="B218" r:id="rId864" tooltip="Bundesliga" display="https://www.transfermarkt.pl/bundesliga/startseite/wettbewerb/L1" xr:uid="{8DA065F3-B8B4-41F1-A2B8-88C9173F974B}"/>
    <hyperlink ref="C218" r:id="rId865" display="https://www.transfermarkt.pl/bundesliga/spieltag/wettbewerb/L1/saison_id/2019/spieltag/10" xr:uid="{0412AFFE-BC43-4353-8D65-0493E52B9088}"/>
    <hyperlink ref="I218" r:id="rId866" display="https://www.transfermarkt.pl/eintracht-frankfurt/spielplan/verein/24/saison_id/2019" xr:uid="{D2CEBFD7-19CD-4056-9DAB-2CA2539F2DB3}"/>
    <hyperlink ref="J218" r:id="rId867" tooltip="Protokół meczowy" display="https://www.transfermarkt.pl/spielbericht/index/spielbericht/3203517" xr:uid="{17AC9D4F-8959-4735-BE91-FB263A688D0A}"/>
    <hyperlink ref="K218" r:id="rId868" tooltip="Środkowy napastnik" display="https://www.transfermarkt.pl/robert-lewandowski/alletore/spieler/38253/saison/verein/27/liga/0/wettbewerb/pos/0/trainer_id/0/minute/0/torart/0/plus/1" xr:uid="{2ED72A82-6274-4167-B17D-1DA226F38A6B}"/>
    <hyperlink ref="O218" r:id="rId869" display="https://www.transfermarkt.pl/alphonso-davies/profil/spieler/424204" xr:uid="{08EEF3FD-4385-43C7-93AC-50B48DB137AF}"/>
    <hyperlink ref="B219" r:id="rId870" tooltip="Liga Mistrzów" display="https://www.transfermarkt.pl/uefa-champions-league/startseite/pokalwettbewerb/CL" xr:uid="{16F96F32-9841-495D-845D-B2EEEBA57E56}"/>
    <hyperlink ref="C219" r:id="rId871" display="https://www.transfermarkt.pl/liga-mistrzow/spieltag/pokalwettbewerb/CL/saison_id/2019/gruppe/B" xr:uid="{669FE1E9-4FBA-49E7-ABB5-1F7BDFA2B013}"/>
    <hyperlink ref="I219" r:id="rId872" display="https://www.transfermarkt.pl/olympiakos-piraus/spielplan/verein/683/saison_id/2019" xr:uid="{1CCFBEEF-BBE5-451B-B5E5-7821522279FB}"/>
    <hyperlink ref="J219" r:id="rId873" tooltip="Protokół meczowy" display="https://www.transfermarkt.pl/spielbericht/index/spielbericht/3252212" xr:uid="{3E12BFBD-54DE-4ACD-B5BB-224BB1FBCEF3}"/>
    <hyperlink ref="K219" r:id="rId874" tooltip="Środkowy napastnik" display="https://www.transfermarkt.pl/robert-lewandowski/alletore/spieler/38253/saison/verein/27/liga/0/wettbewerb/pos/0/trainer_id/0/minute/0/torart/0/plus/1" xr:uid="{A9BF57BA-95CA-472F-A782-14D208E8A0C6}"/>
    <hyperlink ref="O219" r:id="rId875" display="https://www.transfermarkt.pl/kingsley-coman/profil/spieler/243714" xr:uid="{D97BAF5C-4C4B-4937-9956-C17C20BAB11F}"/>
    <hyperlink ref="B220" r:id="rId876" tooltip="Bundesliga" display="https://www.transfermarkt.pl/bundesliga/startseite/wettbewerb/L1" xr:uid="{BE621672-25C0-4E54-8CFE-ADC66F1A982D}"/>
    <hyperlink ref="C220" r:id="rId877" display="https://www.transfermarkt.pl/bundesliga/spieltag/wettbewerb/L1/saison_id/2019/spieltag/11" xr:uid="{334F68A1-9F8F-45AF-A028-C5DEF125C552}"/>
    <hyperlink ref="I220" r:id="rId878" display="https://www.transfermarkt.pl/borussia-dortmund/spielplan/verein/16/saison_id/2019" xr:uid="{B55B32FB-8552-49D3-ADBE-384BD6FC54DC}"/>
    <hyperlink ref="J220" r:id="rId879" tooltip="Protokół meczowy" display="https://www.transfermarkt.pl/spielbericht/index/spielbericht/3203523" xr:uid="{2E0E96FB-4C0B-4A02-B352-83D65935C9C1}"/>
    <hyperlink ref="K220" r:id="rId880" tooltip="Środkowy napastnik" display="https://www.transfermarkt.pl/robert-lewandowski/alletore/spieler/38253/saison/verein/27/liga/0/wettbewerb/pos/0/trainer_id/0/minute/0/torart/0/plus/1" xr:uid="{551128EB-411E-4A67-94F6-8E2F2A4FFAAE}"/>
    <hyperlink ref="O220" r:id="rId881" display="https://www.transfermarkt.pl/benjamin-pavard/profil/spieler/353366" xr:uid="{4CC4D7C8-B835-4635-BB4A-48130A830AE1}"/>
    <hyperlink ref="O221" r:id="rId882" display="https://www.transfermarkt.pl/thomas-muller/profil/spieler/58358" xr:uid="{E3E5DB72-52E6-47FF-95A6-9C3B4B8CB68F}"/>
    <hyperlink ref="B222" r:id="rId883" tooltip="Liga Mistrzów" display="https://www.transfermarkt.pl/uefa-champions-league/startseite/pokalwettbewerb/CL" xr:uid="{B08AF22B-2225-4534-A406-53E53EC90185}"/>
    <hyperlink ref="C222" r:id="rId884" display="https://www.transfermarkt.pl/liga-mistrzow/spieltag/pokalwettbewerb/CL/saison_id/2019/gruppe/B" xr:uid="{4832D01E-CA6C-4BFE-A9F6-94398DCDC0F2}"/>
    <hyperlink ref="I222" r:id="rId885" display="https://www.transfermarkt.pl/roter-stern-belgrad/spielplan/verein/159/saison_id/2019" xr:uid="{6D873F63-2003-4410-9508-BACBB6C075EE}"/>
    <hyperlink ref="J222" r:id="rId886" tooltip="Protokół meczowy" display="https://www.transfermarkt.pl/spielbericht/index/spielbericht/3252220" xr:uid="{5D667340-79CC-4946-AEE4-28467647EBB9}"/>
    <hyperlink ref="K222" r:id="rId887" tooltip="Środkowy napastnik" display="https://www.transfermarkt.pl/robert-lewandowski/alletore/spieler/38253/saison/verein/27/liga/0/wettbewerb/pos/0/trainer_id/0/minute/0/torart/0/plus/1" xr:uid="{DF47822F-2FC8-4BD3-A49A-F8AB642B6846}"/>
    <hyperlink ref="O223" r:id="rId888" display="https://www.transfermarkt.pl/corentin-tolisso/profil/spieler/190393" xr:uid="{B534CE77-3A50-4CFA-82EC-36D84372E79D}"/>
    <hyperlink ref="O224" r:id="rId889" display="https://www.transfermarkt.pl/benjamin-pavard/profil/spieler/353366" xr:uid="{3C3CCE4A-E586-43FD-8FC6-D11F9C771B7B}"/>
    <hyperlink ref="O225" r:id="rId890" display="https://www.transfermarkt.pl/ivan-perisic/profil/spieler/42460" xr:uid="{A9DE35E8-F913-4A92-8F4B-B16FD3C5C56E}"/>
    <hyperlink ref="B226" r:id="rId891" tooltip="Bundesliga" display="https://www.transfermarkt.pl/bundesliga/startseite/wettbewerb/L1" xr:uid="{46FD6A26-6F51-4B9C-8CCE-F8CF90A38AEB}"/>
    <hyperlink ref="C226" r:id="rId892" display="https://www.transfermarkt.pl/bundesliga/spieltag/wettbewerb/L1/saison_id/2019/spieltag/15" xr:uid="{7FBAD6D1-B760-44EC-97CF-4BD73B15F6D7}"/>
    <hyperlink ref="I226" r:id="rId893" display="https://www.transfermarkt.pl/sv-werder-bremen/spielplan/verein/86/saison_id/2019" xr:uid="{81FF26F8-904B-441B-82DB-5C4DB3B27E41}"/>
    <hyperlink ref="J226" r:id="rId894" tooltip="Protokół meczowy" display="https://www.transfermarkt.pl/spielbericht/index/spielbericht/3203559" xr:uid="{50549C45-C812-484E-A994-03319D75A0B6}"/>
    <hyperlink ref="K226" r:id="rId895" tooltip="Środkowy napastnik" display="https://www.transfermarkt.pl/robert-lewandowski/alletore/spieler/38253/saison/verein/27/liga/0/wettbewerb/pos/0/trainer_id/0/minute/0/torart/0/plus/1" xr:uid="{D3F56E17-FDFF-4F3C-8359-5E5635B93131}"/>
    <hyperlink ref="O226" r:id="rId896" display="https://www.transfermarkt.pl/philippe-coutinho/profil/spieler/80444" xr:uid="{81EBD6FA-F6B3-4FD5-8B5E-ED31E726ED73}"/>
    <hyperlink ref="O227" r:id="rId897" display="https://www.transfermarkt.pl/thomas-muller/profil/spieler/58358" xr:uid="{5D8F3E00-023A-49B2-9EEC-6502638E7DF3}"/>
    <hyperlink ref="B228" r:id="rId898" tooltip="Bundesliga" display="https://www.transfermarkt.pl/bundesliga/startseite/wettbewerb/L1" xr:uid="{29829396-1120-46E0-838B-07B83C14AEE0}"/>
    <hyperlink ref="C228" r:id="rId899" display="https://www.transfermarkt.pl/bundesliga/spieltag/wettbewerb/L1/saison_id/2019/spieltag/16" xr:uid="{938C640E-980F-4CBE-A7EC-F5DEDDBE8C6E}"/>
    <hyperlink ref="I228" r:id="rId900" display="https://www.transfermarkt.pl/sc-freiburg/spielplan/verein/60/saison_id/2019" xr:uid="{EF6E2A44-8A8E-48C4-B48F-69D09596A4E9}"/>
    <hyperlink ref="J228" r:id="rId901" tooltip="Protokół meczowy" display="https://www.transfermarkt.pl/spielbericht/index/spielbericht/3203574" xr:uid="{5D3820DE-E54F-4D5A-A515-F14B0EFAE8F2}"/>
    <hyperlink ref="K228" r:id="rId902" tooltip="Środkowy napastnik" display="https://www.transfermarkt.pl/robert-lewandowski/alletore/spieler/38253/saison/verein/27/liga/0/wettbewerb/pos/0/trainer_id/0/minute/0/torart/0/plus/1" xr:uid="{3876D958-C7C2-454E-B151-37C91BDF1246}"/>
    <hyperlink ref="O228" r:id="rId903" display="https://www.transfermarkt.pl/alphonso-davies/profil/spieler/424204" xr:uid="{E195E895-38D9-46EB-967B-DD48F38A83D3}"/>
    <hyperlink ref="B229" r:id="rId904" tooltip="Bundesliga" display="https://www.transfermarkt.pl/bundesliga/startseite/wettbewerb/L1" xr:uid="{0E243E28-81C3-47F1-85CA-A2BB55493EED}"/>
    <hyperlink ref="C229" r:id="rId905" display="https://www.transfermarkt.pl/bundesliga/spieltag/wettbewerb/L1/saison_id/2019/spieltag/18" xr:uid="{6771C375-197A-45E5-81A8-9ADE772242FC}"/>
    <hyperlink ref="I229" r:id="rId906" display="https://www.transfermarkt.pl/hertha-bsc/spielplan/verein/44/saison_id/2019" xr:uid="{219D927A-FBC4-475F-AACB-78D4D0E3AF6A}"/>
    <hyperlink ref="J229" r:id="rId907" tooltip="Protokół meczowy" display="https://www.transfermarkt.pl/spielbericht/index/spielbericht/3203589" xr:uid="{B0C56A15-84E0-42C9-99C9-90581BA3E25D}"/>
    <hyperlink ref="K229" r:id="rId908" tooltip="Środkowy napastnik" display="https://www.transfermarkt.pl/robert-lewandowski/alletore/spieler/38253/saison/verein/27/liga/0/wettbewerb/pos/0/trainer_id/0/minute/0/torart/0/plus/1" xr:uid="{494A68DA-5ED4-404C-BA3C-230363EB503E}"/>
    <hyperlink ref="B230" r:id="rId909" tooltip="Bundesliga" display="https://www.transfermarkt.pl/bundesliga/startseite/wettbewerb/L1" xr:uid="{239D2FF9-B5DE-4EBE-969A-FD95ED7B3959}"/>
    <hyperlink ref="C230" r:id="rId910" display="https://www.transfermarkt.pl/bundesliga/spieltag/wettbewerb/L1/saison_id/2019/spieltag/19" xr:uid="{50CDEEFE-79D0-47A1-84E3-43D7D4183583}"/>
    <hyperlink ref="I230" r:id="rId911" display="https://www.transfermarkt.pl/fc-schalke-04/spielplan/verein/33/saison_id/2019" xr:uid="{2E2E0E16-A933-4821-A83F-2DB0FCAC4EB0}"/>
    <hyperlink ref="J230" r:id="rId912" tooltip="Protokół meczowy" display="https://www.transfermarkt.pl/spielbericht/index/spielbericht/3203595" xr:uid="{F9432854-15DB-4D8F-9C7F-4CA3D8312B91}"/>
    <hyperlink ref="K230" r:id="rId913" tooltip="Środkowy napastnik" display="https://www.transfermarkt.pl/robert-lewandowski/alletore/spieler/38253/saison/verein/27/liga/0/wettbewerb/pos/0/trainer_id/0/minute/0/torart/0/plus/1" xr:uid="{163BC92A-8EC4-4161-AC12-41D7038613CA}"/>
    <hyperlink ref="O230" r:id="rId914" display="https://www.transfermarkt.pl/ivan-perisic/profil/spieler/42460" xr:uid="{C1BCD19F-D6FB-4D62-A82F-991EC04D5C51}"/>
    <hyperlink ref="B231" r:id="rId915" tooltip="Bundesliga" display="https://www.transfermarkt.pl/bundesliga/startseite/wettbewerb/L1" xr:uid="{B5D0656B-47C8-4688-8AE8-A052DF90AB36}"/>
    <hyperlink ref="C231" r:id="rId916" display="https://www.transfermarkt.pl/bundesliga/spieltag/wettbewerb/L1/saison_id/2019/spieltag/20" xr:uid="{0CFA8B41-6144-41F9-9845-DF06D31B732C}"/>
    <hyperlink ref="I231" r:id="rId917" display="https://www.transfermarkt.pl/1-fsv-mainz-05/spielplan/verein/39/saison_id/2019" xr:uid="{63A235E5-076D-4DFF-B3E9-F62E8D3AFCF5}"/>
    <hyperlink ref="J231" r:id="rId918" tooltip="Protokół meczowy" display="https://www.transfermarkt.pl/spielbericht/index/spielbericht/3203609" xr:uid="{4B9B0658-BBCC-4514-A19A-B6B955A0B59D}"/>
    <hyperlink ref="K231" r:id="rId919" tooltip="Środkowy napastnik" display="https://www.transfermarkt.pl/robert-lewandowski/alletore/spieler/38253/saison/verein/27/liga/0/wettbewerb/pos/0/trainer_id/0/minute/0/torart/0/plus/1" xr:uid="{A82EDC29-0945-4099-A84C-704EC365EFDA}"/>
    <hyperlink ref="O231" r:id="rId920" display="https://www.transfermarkt.pl/benjamin-pavard/profil/spieler/353366" xr:uid="{3B1BEE11-46D3-4D5C-BA97-23687FA42399}"/>
    <hyperlink ref="B232" r:id="rId921" tooltip="DFB-Pokal" display="https://www.transfermarkt.pl/dfb-pokal/startseite/pokalwettbewerb/DFB" xr:uid="{BA9BB0C8-43E2-4046-9887-3C470BECDB3E}"/>
    <hyperlink ref="C232" r:id="rId922" display="https://www.transfermarkt.pl/dfb-pokal/spieltag/pokalwettbewerb/DFB/saison_id/2019/gruppe/AF" xr:uid="{672F1DB8-3B4E-4D8B-9DF9-0150DD5AE4B6}"/>
    <hyperlink ref="I232" r:id="rId923" display="https://www.transfermarkt.pl/tsg-1899-hoffenheim/spielplan/verein/533/saison_id/2019" xr:uid="{F7396569-6F8D-4AD5-88F5-F1199FFA2879}"/>
    <hyperlink ref="J232" r:id="rId924" tooltip="Protokół meczowy" display="https://www.transfermarkt.pl/spielbericht/index/spielbericht/3279216" xr:uid="{F5115DC2-D074-4DC9-BBC8-D3C192D3D212}"/>
    <hyperlink ref="K232" r:id="rId925" tooltip="Środkowy napastnik" display="https://www.transfermarkt.pl/robert-lewandowski/alletore/spieler/38253/saison/verein/27/liga/0/wettbewerb/pos/0/trainer_id/0/minute/0/torart/0/plus/1" xr:uid="{22FEE11D-1534-437A-BA88-2651D38BF5E1}"/>
    <hyperlink ref="O232" r:id="rId926" display="https://www.transfermarkt.pl/thomas-muller/profil/spieler/58358" xr:uid="{CE3C3B4A-340E-4E39-8ACD-C89ACFADC9BF}"/>
    <hyperlink ref="O233" r:id="rId927" display="https://www.transfermarkt.pl/joshua-kimmich/profil/spieler/161056" xr:uid="{D5264802-FF76-41CD-839A-A1790FB0285A}"/>
    <hyperlink ref="B234" r:id="rId928" tooltip="Bundesliga" display="https://www.transfermarkt.pl/bundesliga/startseite/wettbewerb/L1" xr:uid="{83659015-0B83-4B92-ACD4-150DC7F7A037}"/>
    <hyperlink ref="C234" r:id="rId929" display="https://www.transfermarkt.pl/bundesliga/spieltag/wettbewerb/L1/saison_id/2019/spieltag/22" xr:uid="{E0B6B5DC-F402-4EE9-929F-6CA181E041EF}"/>
    <hyperlink ref="I234" r:id="rId930" display="https://www.transfermarkt.pl/1-fc-koln/spielplan/verein/3/saison_id/2019" xr:uid="{BE3DCF07-3D06-44D9-83F2-5D7E93F1FC64}"/>
    <hyperlink ref="J234" r:id="rId931" tooltip="Protokół meczowy" display="https://www.transfermarkt.pl/spielbericht/index/spielbericht/3203628" xr:uid="{0038AD65-63A6-4922-9952-FC4E37583E1A}"/>
    <hyperlink ref="K234" r:id="rId932" tooltip="Środkowy napastnik" display="https://www.transfermarkt.pl/robert-lewandowski/alletore/spieler/38253/saison/verein/27/liga/0/wettbewerb/pos/0/trainer_id/0/minute/0/torart/0/plus/1" xr:uid="{641B96BE-852B-4923-B201-66434FF25A22}"/>
    <hyperlink ref="O234" r:id="rId933" display="https://www.transfermarkt.pl/thomas-muller/profil/spieler/58358" xr:uid="{535FC48D-4A05-4EC7-A5F1-7EE751D24ABC}"/>
    <hyperlink ref="B235" r:id="rId934" tooltip="Bundesliga" display="https://www.transfermarkt.pl/bundesliga/startseite/wettbewerb/L1" xr:uid="{183F6D7C-EF59-4994-BEA9-62FF1EC5D9B8}"/>
    <hyperlink ref="C235" r:id="rId935" display="https://www.transfermarkt.pl/bundesliga/spieltag/wettbewerb/L1/saison_id/2019/spieltag/23" xr:uid="{02B778BF-5736-4DBB-865D-076B1CDFCF24}"/>
    <hyperlink ref="I235" r:id="rId936" display="https://www.transfermarkt.pl/sc-paderborn-07/spielplan/verein/127/saison_id/2019" xr:uid="{57D98111-C24B-4F8B-97CA-2040C66F1E7A}"/>
    <hyperlink ref="J235" r:id="rId937" tooltip="Protokół meczowy" display="https://www.transfermarkt.pl/spielbericht/index/spielbericht/3203631" xr:uid="{323480F4-EF60-4485-9F89-072C9EF5146D}"/>
    <hyperlink ref="K235" r:id="rId938" tooltip="Środkowy napastnik" display="https://www.transfermarkt.pl/robert-lewandowski/alletore/spieler/38253/saison/verein/27/liga/0/wettbewerb/pos/0/trainer_id/0/minute/0/torart/0/plus/1" xr:uid="{8039C66F-E5DB-4EC8-B0D5-0ECAFA9DE7BA}"/>
    <hyperlink ref="O235" r:id="rId939" display="https://www.transfermarkt.pl/serge-gnabry/profil/spieler/159471" xr:uid="{A44CB135-F6C8-43A6-A76B-9C896B251CC3}"/>
    <hyperlink ref="O236" r:id="rId940" display="https://www.transfermarkt.pl/serge-gnabry/profil/spieler/159471" xr:uid="{0897C25B-20C3-44C3-A32C-B96C8DC5BF50}"/>
    <hyperlink ref="B237" r:id="rId941" tooltip="Liga Mistrzów" display="https://www.transfermarkt.pl/uefa-champions-league/startseite/pokalwettbewerb/CL" xr:uid="{52E855DF-8642-412A-9763-4561927C3C17}"/>
    <hyperlink ref="C237" r:id="rId942" display="https://www.transfermarkt.pl/liga-mistrzow/spieltag/pokalwettbewerb/CL/saison_id/2019/gruppe/AFH" xr:uid="{8F0E6D9B-02A1-4AE7-9084-F6C736125DCF}"/>
    <hyperlink ref="I237" r:id="rId943" display="https://www.transfermarkt.pl/fc-chelsea/spielplan/verein/631/saison_id/2019" xr:uid="{4FEB5544-6760-4366-A3CC-E009B1DDA7EB}"/>
    <hyperlink ref="J237" r:id="rId944" tooltip="Protokół meczowy" display="https://www.transfermarkt.pl/spielbericht/index/spielbericht/3291931" xr:uid="{DF84C4A8-FCD3-43FD-8474-5775DD5CB770}"/>
    <hyperlink ref="K237" r:id="rId945" tooltip="Środkowy napastnik" display="https://www.transfermarkt.pl/robert-lewandowski/alletore/spieler/38253/saison/verein/27/liga/0/wettbewerb/pos/0/trainer_id/0/minute/0/torart/0/plus/1" xr:uid="{2A6477DF-52C5-49FA-A51B-12434EF21A71}"/>
    <hyperlink ref="O237" r:id="rId946" display="https://www.transfermarkt.pl/alphonso-davies/profil/spieler/424204" xr:uid="{41307787-3365-4B90-BD3C-D598EDEE78D5}"/>
    <hyperlink ref="B238" r:id="rId947" tooltip="Bundesliga" display="https://www.transfermarkt.pl/bundesliga/startseite/wettbewerb/L1" xr:uid="{20F46504-A287-425F-B258-78B243929775}"/>
    <hyperlink ref="C238" r:id="rId948" display="https://www.transfermarkt.pl/bundesliga/spieltag/wettbewerb/L1/saison_id/2019/spieltag/26" xr:uid="{64928C89-C4FD-40DB-BE9F-02EAAD57D740}"/>
    <hyperlink ref="I238" r:id="rId949" display="https://www.transfermarkt.pl/1-fc-union-berlin/spielplan/verein/89/saison_id/2019" xr:uid="{3E23F182-3CA9-4D19-818A-A13CD8FD51B5}"/>
    <hyperlink ref="J238" r:id="rId950" tooltip="Protokół meczowy" display="https://www.transfermarkt.pl/spielbericht/index/spielbericht/3203666" xr:uid="{5FAFA288-62B8-470C-8565-44AC59CD3939}"/>
    <hyperlink ref="K238" r:id="rId951" tooltip="Środkowy napastnik" display="https://www.transfermarkt.pl/robert-lewandowski/alletore/spieler/38253/saison/verein/27/liga/0/wettbewerb/pos/0/trainer_id/0/minute/0/torart/0/plus/1" xr:uid="{BE36D413-9793-4755-97CD-6389B27FBE76}"/>
    <hyperlink ref="B239" r:id="rId952" tooltip="Bundesliga" display="https://www.transfermarkt.pl/bundesliga/startseite/wettbewerb/L1" xr:uid="{2C037ADA-A57C-4FDF-9F71-75C8A4B4E764}"/>
    <hyperlink ref="C239" r:id="rId953" display="https://www.transfermarkt.pl/bundesliga/spieltag/wettbewerb/L1/saison_id/2019/spieltag/27" xr:uid="{7C988BD4-F9B8-4284-AC25-D2E661812C4C}"/>
    <hyperlink ref="I239" r:id="rId954" display="https://www.transfermarkt.pl/eintracht-frankfurt/spielplan/verein/24/saison_id/2019" xr:uid="{01B456E9-BAFC-45FA-925F-2F199058036A}"/>
    <hyperlink ref="J239" r:id="rId955" tooltip="Protokół meczowy" display="https://www.transfermarkt.pl/spielbericht/index/spielbericht/3203667" xr:uid="{EAA02833-8867-4226-967E-B258B6EE1EA1}"/>
    <hyperlink ref="K239" r:id="rId956" tooltip="Środkowy napastnik" display="https://www.transfermarkt.pl/robert-lewandowski/alletore/spieler/38253/saison/verein/27/liga/0/wettbewerb/pos/0/trainer_id/0/minute/0/torart/0/plus/1" xr:uid="{08C9674E-6A5F-4581-953E-C7DB51C914F4}"/>
    <hyperlink ref="O239" r:id="rId957" display="https://www.transfermarkt.pl/kingsley-coman/profil/spieler/243714" xr:uid="{2E247C39-946F-40AE-A18A-DDD6F4473E98}"/>
    <hyperlink ref="B240" r:id="rId958" tooltip="Bundesliga" display="https://www.transfermarkt.pl/bundesliga/startseite/wettbewerb/L1" xr:uid="{535E0B52-A465-413C-843F-1D9FD1D4F9F0}"/>
    <hyperlink ref="C240" r:id="rId959" display="https://www.transfermarkt.pl/bundesliga/spieltag/wettbewerb/L1/saison_id/2019/spieltag/29" xr:uid="{177D8C6E-43ED-49C2-BC3F-064FEB84D928}"/>
    <hyperlink ref="I240" r:id="rId960" display="https://www.transfermarkt.pl/fortuna-dusseldorf/spielplan/verein/38/saison_id/2019" xr:uid="{09CE6882-535A-413E-B007-328E98EE4A84}"/>
    <hyperlink ref="J240" r:id="rId961" tooltip="Protokół meczowy" display="https://www.transfermarkt.pl/spielbericht/index/spielbericht/3203685" xr:uid="{E3E58677-807D-4216-A1B1-FCC181014D51}"/>
    <hyperlink ref="K240" r:id="rId962" tooltip="Środkowy napastnik" display="https://www.transfermarkt.pl/robert-lewandowski/alletore/spieler/38253/saison/verein/27/liga/0/wettbewerb/pos/0/trainer_id/0/minute/0/torart/0/plus/1" xr:uid="{29C46928-C6C1-4E18-A333-D7E3499DF235}"/>
    <hyperlink ref="O240" r:id="rId963" display="https://www.transfermarkt.pl/thomas-muller/profil/spieler/58358" xr:uid="{360DAF54-F5F4-4C5E-A54F-1387D9983939}"/>
    <hyperlink ref="O241" r:id="rId964" display="https://www.transfermarkt.pl/serge-gnabry/profil/spieler/159471" xr:uid="{42C9381B-CBD3-4C53-B9D9-10D38AD9C75C}"/>
    <hyperlink ref="B242" r:id="rId965" tooltip="Bundesliga" display="https://www.transfermarkt.pl/bundesliga/startseite/wettbewerb/L1" xr:uid="{AA3ABED4-8665-49D4-B919-DF7ED1795437}"/>
    <hyperlink ref="C242" r:id="rId966" display="https://www.transfermarkt.pl/bundesliga/spieltag/wettbewerb/L1/saison_id/2019/spieltag/30" xr:uid="{E5694C33-13CF-4880-A92B-AE08FE253865}"/>
    <hyperlink ref="I242" r:id="rId967" display="https://www.transfermarkt.pl/bayer-04-leverkusen/spielplan/verein/15/saison_id/2019" xr:uid="{C6915B5B-EF45-40C6-BDC1-472529D573B8}"/>
    <hyperlink ref="J242" r:id="rId968" tooltip="Protokół meczowy" display="https://www.transfermarkt.pl/spielbericht/index/spielbericht/3203696" xr:uid="{AF8A1C5B-EE28-46D4-9E1B-F8C9638351BF}"/>
    <hyperlink ref="K242" r:id="rId969" tooltip="Środkowy napastnik" display="https://www.transfermarkt.pl/robert-lewandowski/alletore/spieler/38253/saison/verein/27/liga/0/wettbewerb/pos/0/trainer_id/0/minute/0/torart/0/plus/1" xr:uid="{5E38F7F9-1F00-4EB7-99B3-5875401CA221}"/>
    <hyperlink ref="O242" r:id="rId970" display="https://www.transfermarkt.pl/thomas-muller/profil/spieler/58358" xr:uid="{551F36C6-8327-4FDC-9CA7-CC82F88F1E4E}"/>
    <hyperlink ref="B243" r:id="rId971" tooltip="DFB-Pokal" display="https://www.transfermarkt.pl/dfb-pokal/startseite/pokalwettbewerb/DFB" xr:uid="{F23B09F9-26D4-4C4B-B6F6-65E52B94DC82}"/>
    <hyperlink ref="C243" r:id="rId972" display="https://www.transfermarkt.pl/dfb-pokal/spieltag/pokalwettbewerb/DFB/saison_id/2019/gruppe/HF" xr:uid="{EDC77701-A1C8-484D-B37C-D40BD7764CF6}"/>
    <hyperlink ref="I243" r:id="rId973" display="https://www.transfermarkt.pl/eintracht-frankfurt/spielplan/verein/24/saison_id/2019" xr:uid="{AC740D30-22E2-4E1C-A755-4A453B5CF044}"/>
    <hyperlink ref="J243" r:id="rId974" tooltip="Protokół meczowy" display="https://www.transfermarkt.pl/spielbericht/index/spielbericht/3332668" xr:uid="{82699CE0-8663-4ADD-B119-B71DC6639D35}"/>
    <hyperlink ref="K243" r:id="rId975" tooltip="Środkowy napastnik" display="https://www.transfermarkt.pl/robert-lewandowski/alletore/spieler/38253/saison/verein/27/liga/0/wettbewerb/pos/0/trainer_id/0/minute/0/torart/0/plus/1" xr:uid="{3815E589-F538-4002-9EB3-B45A673BD27B}"/>
    <hyperlink ref="O243" r:id="rId976" display="https://www.transfermarkt.pl/joshua-kimmich/profil/spieler/161056" xr:uid="{97348DD4-CA8F-463E-9A5E-E9C427FD5A94}"/>
    <hyperlink ref="B244" r:id="rId977" tooltip="Bundesliga" display="https://www.transfermarkt.pl/bundesliga/startseite/wettbewerb/L1" xr:uid="{7881F408-4A23-4564-A1A8-CAD4B2DE9B67}"/>
    <hyperlink ref="C244" r:id="rId978" display="https://www.transfermarkt.pl/bundesliga/spieltag/wettbewerb/L1/saison_id/2019/spieltag/32" xr:uid="{39CF4893-E681-405B-9FD8-7D60CA5B441E}"/>
    <hyperlink ref="I244" r:id="rId979" display="https://www.transfermarkt.pl/sv-werder-bremen/spielplan/verein/86/saison_id/2019" xr:uid="{128CBE2F-71F7-4526-B892-6E1F48CA8A33}"/>
    <hyperlink ref="J244" r:id="rId980" tooltip="Protokół meczowy" display="https://www.transfermarkt.pl/spielbericht/index/spielbericht/3203717" xr:uid="{E7FFA66E-0F0E-45FC-B6EE-36A94462FF10}"/>
    <hyperlink ref="K244" r:id="rId981" tooltip="Środkowy napastnik" display="https://www.transfermarkt.pl/robert-lewandowski/alletore/spieler/38253/saison/verein/27/liga/0/wettbewerb/pos/0/trainer_id/0/minute/0/torart/0/plus/1" xr:uid="{9A57A9B2-6C04-4D60-904C-C03E3F708232}"/>
    <hyperlink ref="O244" r:id="rId982" display="https://www.transfermarkt.pl/jerome-boateng/profil/spieler/26485" xr:uid="{CCF8493C-2EA0-4FA8-AFC4-31EFA1B49674}"/>
    <hyperlink ref="B245" r:id="rId983" tooltip="Bundesliga" display="https://www.transfermarkt.pl/bundesliga/startseite/wettbewerb/L1" xr:uid="{8B2908D1-4F50-4213-8FF8-3DE8B2D94FFD}"/>
    <hyperlink ref="C245" r:id="rId984" display="https://www.transfermarkt.pl/bundesliga/spieltag/wettbewerb/L1/saison_id/2019/spieltag/33" xr:uid="{316AC34A-6CF7-4241-B167-EB68DE5FE6AF}"/>
    <hyperlink ref="I245" r:id="rId985" display="https://www.transfermarkt.pl/sc-freiburg/spielplan/verein/60/saison_id/2019" xr:uid="{7C53834D-9C55-48F0-91FD-EB64EF6B53DB}"/>
    <hyperlink ref="J245" r:id="rId986" tooltip="Protokół meczowy" display="https://www.transfermarkt.pl/spielbericht/index/spielbericht/3203721" xr:uid="{961D5E95-F752-4DEB-AF8E-41CA7B9DE3A2}"/>
    <hyperlink ref="K245" r:id="rId987" tooltip="Środkowy napastnik" display="https://www.transfermarkt.pl/robert-lewandowski/alletore/spieler/38253/saison/verein/27/liga/0/wettbewerb/pos/0/trainer_id/0/minute/0/torart/0/plus/1" xr:uid="{D585D96A-AEE5-4129-B118-9061A9C758E1}"/>
    <hyperlink ref="O245" r:id="rId988" display="https://www.transfermarkt.pl/leon-goretzka/profil/spieler/153084" xr:uid="{614C2B7D-47D0-4A26-AE5C-957E9EE99897}"/>
    <hyperlink ref="O246" r:id="rId989" display="https://www.transfermarkt.pl/lucas-hernandez/profil/spieler/281963" xr:uid="{827C12CC-3772-40A1-9CD0-CE2A178AAE1B}"/>
    <hyperlink ref="B247" r:id="rId990" tooltip="Bundesliga" display="https://www.transfermarkt.pl/bundesliga/startseite/wettbewerb/L1" xr:uid="{A9E3C8B7-8C49-499F-A75A-47B8A1C71BE5}"/>
    <hyperlink ref="C247" r:id="rId991" display="https://www.transfermarkt.pl/bundesliga/spieltag/wettbewerb/L1/saison_id/2019/spieltag/34" xr:uid="{44D16AF7-98F1-4FBA-B600-588DC319DB62}"/>
    <hyperlink ref="I247" r:id="rId992" display="https://www.transfermarkt.pl/vfl-wolfsburg/spielplan/verein/82/saison_id/2019" xr:uid="{0EF0484F-AF70-437F-A0F6-1B45DDE73145}"/>
    <hyperlink ref="J247" r:id="rId993" tooltip="Protokół meczowy" display="https://www.transfermarkt.pl/spielbericht/index/spielbericht/3203733" xr:uid="{C1B4A9E0-787E-4D9D-B413-006402027E7E}"/>
    <hyperlink ref="K247" r:id="rId994" tooltip="Środkowy napastnik" display="https://www.transfermarkt.pl/robert-lewandowski/alletore/spieler/38253/saison/verein/27/liga/0/wettbewerb/pos/0/trainer_id/0/minute/0/torart/0/plus/1" xr:uid="{6B1DD7CF-DB69-4896-A8FD-97E1A907D56A}"/>
    <hyperlink ref="B248" r:id="rId995" tooltip="DFB-Pokal" display="https://www.transfermarkt.pl/dfb-pokal/startseite/pokalwettbewerb/DFB" xr:uid="{2AF096D9-CB4A-40E3-83DF-8CBC99A78336}"/>
    <hyperlink ref="C248" r:id="rId996" display="https://www.transfermarkt.pl/dfb-pokal/spieltag/pokalwettbewerb/DFB/saison_id/2019/gruppe/FF" xr:uid="{E4C8B3FC-BB78-4565-AB07-DC4E55304AD3}"/>
    <hyperlink ref="I248" r:id="rId997" display="https://www.transfermarkt.pl/bayer-04-leverkusen/spielplan/verein/15/saison_id/2019" xr:uid="{10D39201-ED4C-4058-8652-6966A544E271}"/>
    <hyperlink ref="J248" r:id="rId998" tooltip="Protokół meczowy" display="https://www.transfermarkt.pl/spielbericht/index/spielbericht/3383750" xr:uid="{2BEA59DE-B8F2-489B-ADF5-377985152AAC}"/>
    <hyperlink ref="K248" r:id="rId999" tooltip="Środkowy napastnik" display="https://www.transfermarkt.pl/robert-lewandowski/alletore/spieler/38253/saison/verein/27/liga/0/wettbewerb/pos/0/trainer_id/0/minute/0/torart/0/plus/1" xr:uid="{DF1A3311-E11A-4A2B-B562-C271B99E750F}"/>
    <hyperlink ref="O248" r:id="rId1000" display="https://www.transfermarkt.pl/manuel-neuer/profil/spieler/17259" xr:uid="{8BE5AD17-6708-4D36-967D-83EDA5DC7D81}"/>
    <hyperlink ref="O249" r:id="rId1001" display="https://www.transfermarkt.pl/ivan-perisic/profil/spieler/42460" xr:uid="{9F713B8B-13A3-4C80-9E09-85E1E0D3CF4F}"/>
    <hyperlink ref="B250" r:id="rId1002" tooltip="Liga Mistrzów" display="https://www.transfermarkt.pl/uefa-champions-league/startseite/pokalwettbewerb/CL" xr:uid="{1BEFF597-79DD-436E-AA51-CB1FA6565463}"/>
    <hyperlink ref="C250" r:id="rId1003" display="https://www.transfermarkt.pl/liga-mistrzow/spieltag/pokalwettbewerb/CL/saison_id/2019/gruppe/AFR" xr:uid="{BC969686-A15D-499E-A62F-9A7CBC1402D6}"/>
    <hyperlink ref="I250" r:id="rId1004" display="https://www.transfermarkt.pl/fc-chelsea/spielplan/verein/631/saison_id/2019" xr:uid="{5C7DD48D-B484-40FD-A9C8-DB6EBABB4D3C}"/>
    <hyperlink ref="J250" r:id="rId1005" tooltip="Protokół meczowy" display="https://www.transfermarkt.pl/spielbericht/index/spielbericht/3291939" xr:uid="{7E44F99D-1C39-48A0-98C2-0EDEFC668130}"/>
    <hyperlink ref="K250" r:id="rId1006" tooltip="Środkowy napastnik" display="https://www.transfermarkt.pl/robert-lewandowski/alletore/spieler/38253/saison/verein/27/liga/0/wettbewerb/pos/0/trainer_id/0/minute/0/torart/0/plus/1" xr:uid="{AC5E1DFF-CC2A-49EC-9750-4B1B7C267890}"/>
    <hyperlink ref="O251" r:id="rId1007" display="https://www.transfermarkt.pl/alvaro-odriozola/profil/spieler/280730" xr:uid="{C8AEB426-595A-4DA0-A851-CB92BC609603}"/>
    <hyperlink ref="B252" r:id="rId1008" tooltip="Liga Mistrzów" display="https://www.transfermarkt.pl/uefa-champions-league/startseite/pokalwettbewerb/CL" xr:uid="{C18D2CB8-0BAC-4A25-A74F-CB6C71834139}"/>
    <hyperlink ref="C252" r:id="rId1009" display="https://www.transfermarkt.pl/liga-mistrzow/spieltag/pokalwettbewerb/CL/saison_id/2019/gruppe/VF" xr:uid="{970691A3-7081-48FA-A9F8-43F4E997041C}"/>
    <hyperlink ref="I252" r:id="rId1010" display="https://www.transfermarkt.pl/fc-barcelona/spielplan/verein/131/saison_id/2019" xr:uid="{4557AE9B-757F-4DCC-9526-BBD0E85FB188}"/>
    <hyperlink ref="J252" r:id="rId1011" tooltip="Protokół meczowy" display="https://www.transfermarkt.pl/spielbericht/index/spielbericht/3414688" xr:uid="{EF7781A2-C2B6-4824-8416-FEB18D4017F7}"/>
    <hyperlink ref="K252" r:id="rId1012" tooltip="Środkowy napastnik" display="https://www.transfermarkt.pl/robert-lewandowski/alletore/spieler/38253/saison/verein/27/liga/0/wettbewerb/pos/0/trainer_id/0/minute/0/torart/0/plus/1" xr:uid="{C107C349-E38A-4005-A4F6-3628751BB586}"/>
    <hyperlink ref="O252" r:id="rId1013" display="https://www.transfermarkt.pl/philippe-coutinho/profil/spieler/80444" xr:uid="{5D0DA088-9850-47CA-B1E6-78790B7ABFC2}"/>
    <hyperlink ref="B253" r:id="rId1014" tooltip="Liga Mistrzów" display="https://www.transfermarkt.pl/uefa-champions-league/startseite/pokalwettbewerb/CL" xr:uid="{99A8F288-1072-4E73-BC8C-4434E59F12B2}"/>
    <hyperlink ref="C253" r:id="rId1015" display="https://www.transfermarkt.pl/liga-mistrzow/spieltag/pokalwettbewerb/CL/saison_id/2019/gruppe/HF" xr:uid="{59C5733D-D59F-43BB-BDBF-19338B300EEC}"/>
    <hyperlink ref="I253" r:id="rId1016" display="https://www.transfermarkt.pl/olympique-lyon/spielplan/verein/1041/saison_id/2019" xr:uid="{45382A51-2E4E-42AB-A4BE-3D8051EE97C3}"/>
    <hyperlink ref="J253" r:id="rId1017" tooltip="Protokół meczowy" display="https://www.transfermarkt.pl/spielbericht/index/spielbericht/3418670" xr:uid="{234802DA-AB0B-464B-89C4-E5617087659F}"/>
    <hyperlink ref="K253" r:id="rId1018" tooltip="Środkowy napastnik" display="https://www.transfermarkt.pl/robert-lewandowski/alletore/spieler/38253/saison/verein/27/liga/0/wettbewerb/pos/0/trainer_id/0/minute/0/torart/0/plus/1" xr:uid="{B6EE41AD-69C9-4828-9644-5F534255E638}"/>
    <hyperlink ref="O253" r:id="rId1019" display="https://www.transfermarkt.pl/joshua-kimmich/profil/spieler/161056" xr:uid="{A524D949-AEF2-4AD1-8753-B0C1D235C79B}"/>
    <hyperlink ref="B255" r:id="rId1020" tooltip="Bundesliga" display="https://www.transfermarkt.pl/bundesliga/startseite/wettbewerb/L1" xr:uid="{1B80E31E-2CE4-44CA-8DF7-D81B792FD5F7}"/>
    <hyperlink ref="C255" r:id="rId1021" display="https://www.transfermarkt.pl/bundesliga/spieltag/wettbewerb/L1/saison_id/2020/spieltag/1" xr:uid="{5BB688B5-CC27-464E-9C8F-EB0EE2198421}"/>
    <hyperlink ref="I255" r:id="rId1022" display="https://www.transfermarkt.pl/fc-schalke-04/spielplan/verein/33/saison_id/2020" xr:uid="{EC7CBE4F-BE25-43B0-B629-8EA15FDF5931}"/>
    <hyperlink ref="J255" r:id="rId1023" tooltip="Protokół meczowy" display="https://www.transfermarkt.pl/spielbericht/index/spielbericht/3412883" xr:uid="{C0FDD5C7-FA07-4209-B11A-375C0F0403FF}"/>
    <hyperlink ref="K255" r:id="rId1024" tooltip="Środkowy napastnik" display="https://www.transfermarkt.pl/robert-lewandowski/alletore/spieler/38253/saison/verein/27/liga/0/wettbewerb/pos/0/trainer_id/0/minute/0/torart/0/plus/1" xr:uid="{F3D21CBC-3A03-4DB4-9B89-ED636AE0EA03}"/>
    <hyperlink ref="B256" r:id="rId1025" tooltip="Bundesliga" display="https://www.transfermarkt.pl/bundesliga/startseite/wettbewerb/L1" xr:uid="{7F0F7797-1175-4992-AD37-A91AB2B8F7CF}"/>
    <hyperlink ref="C256" r:id="rId1026" display="https://www.transfermarkt.pl/bundesliga/spieltag/wettbewerb/L1/saison_id/2020/spieltag/3" xr:uid="{71EE16D9-D184-4085-AB6A-94D639F3781B}"/>
    <hyperlink ref="I256" r:id="rId1027" display="https://www.transfermarkt.pl/hertha-bsc/spielplan/verein/44/saison_id/2020" xr:uid="{595963A9-EA69-4947-A80D-A979B69A4EA3}"/>
    <hyperlink ref="J256" r:id="rId1028" tooltip="Protokół meczowy" display="https://www.transfermarkt.pl/spielbericht/index/spielbericht/3412919" xr:uid="{09997B62-47F7-498B-83B0-071BCB073D50}"/>
    <hyperlink ref="K256" r:id="rId1029" tooltip="Środkowy napastnik" display="https://www.transfermarkt.pl/robert-lewandowski/alletore/spieler/38253/saison/verein/27/liga/0/wettbewerb/pos/0/trainer_id/0/minute/0/torart/0/plus/1" xr:uid="{9C9D235F-E307-47E6-93F7-9D7D5A6D6985}"/>
    <hyperlink ref="O256" r:id="rId1030" display="https://www.transfermarkt.pl/serge-gnabry/profil/spieler/159471" xr:uid="{F284D9FC-8002-4C13-AAB6-47B7819FE440}"/>
    <hyperlink ref="O257" r:id="rId1031" display="https://www.transfermarkt.pl/chris-richards/profil/spieler/578539" xr:uid="{D66873AB-26B4-4AE9-81C0-15670ED00600}"/>
    <hyperlink ref="O258" r:id="rId1032" display="https://www.transfermarkt.pl/thomas-muller/profil/spieler/58358" xr:uid="{684DDA06-5D31-446D-882A-18E826051790}"/>
    <hyperlink ref="B260" r:id="rId1033" tooltip="Bundesliga" display="https://www.transfermarkt.pl/bundesliga/startseite/wettbewerb/L1" xr:uid="{4C72710E-DED8-4361-B241-E0A4C0560E51}"/>
    <hyperlink ref="C260" r:id="rId1034" display="https://www.transfermarkt.pl/bundesliga/spieltag/wettbewerb/L1/saison_id/2020/spieltag/4" xr:uid="{F0DFBFBE-4C32-40BF-AA1F-AA292501FF75}"/>
    <hyperlink ref="I260" r:id="rId1035" display="https://www.transfermarkt.pl/arminia-bielefeld/spielplan/verein/10/saison_id/2020" xr:uid="{4B5A7F92-8D02-4ECE-9C84-678EDF45409E}"/>
    <hyperlink ref="J260" r:id="rId1036" tooltip="Protokół meczowy" display="https://www.transfermarkt.pl/spielbericht/index/spielbericht/3412945" xr:uid="{CE885ABA-8E17-4BD3-981C-2CECCB31A616}"/>
    <hyperlink ref="K260" r:id="rId1037" tooltip="Środkowy napastnik" display="https://www.transfermarkt.pl/robert-lewandowski/alletore/spieler/38253/saison/verein/27/liga/0/wettbewerb/pos/0/trainer_id/0/minute/0/torart/0/plus/1" xr:uid="{3E74783B-D899-4F71-94D9-589B43110F8B}"/>
    <hyperlink ref="O260" r:id="rId1038" display="https://www.transfermarkt.pl/leon-goretzka/profil/spieler/153084" xr:uid="{8174AC1B-2E28-4158-B4F9-1AFCBFD48002}"/>
    <hyperlink ref="O261" r:id="rId1039" display="https://www.transfermarkt.pl/thomas-muller/profil/spieler/58358" xr:uid="{2A8D5452-11B1-416D-9C15-563159ECD9FA}"/>
    <hyperlink ref="B262" r:id="rId1040" tooltip="Bundesliga" display="https://www.transfermarkt.pl/bundesliga/startseite/wettbewerb/L1" xr:uid="{36FA3BE4-19A7-43F8-A367-D03B8391DC3F}"/>
    <hyperlink ref="C262" r:id="rId1041" display="https://www.transfermarkt.pl/bundesliga/spieltag/wettbewerb/L1/saison_id/2020/spieltag/5" xr:uid="{932BBEAD-E07B-45DB-B6CD-DB83EB9E4CFB}"/>
    <hyperlink ref="I262" r:id="rId1042" display="https://www.transfermarkt.pl/eintracht-frankfurt/spielplan/verein/24/saison_id/2020" xr:uid="{928B6DC8-B8EF-4AAD-809A-5A09F48CE35B}"/>
    <hyperlink ref="J262" r:id="rId1043" tooltip="Protokół meczowy" display="https://www.transfermarkt.pl/spielbericht/index/spielbericht/3412955" xr:uid="{7A6AC9E8-2661-45D0-B971-B060923C53FB}"/>
    <hyperlink ref="K262" r:id="rId1044" tooltip="Środkowy napastnik" display="https://www.transfermarkt.pl/robert-lewandowski/alletore/spieler/38253/saison/verein/27/liga/0/wettbewerb/pos/0/trainer_id/0/minute/0/torart/0/plus/1" xr:uid="{C472A8A5-1568-478B-B88A-90174E91E7DB}"/>
    <hyperlink ref="O262" r:id="rId1045" display="https://www.transfermarkt.pl/kingsley-coman/profil/spieler/243714" xr:uid="{31FDC424-9BEC-4223-AFA9-D485640F0409}"/>
    <hyperlink ref="O263" r:id="rId1046" display="https://www.transfermarkt.pl/joshua-kimmich/profil/spieler/161056" xr:uid="{F192DE6A-8557-422B-8DFD-F3D9C5E992E3}"/>
    <hyperlink ref="O264" r:id="rId1047" display="https://www.transfermarkt.pl/douglas-costa/profil/spieler/75615" xr:uid="{95B80075-1DBB-4B38-A8E3-14A752FD076D}"/>
    <hyperlink ref="B265" r:id="rId1048" tooltip="Liga Mistrzów" display="https://www.transfermarkt.pl/uefa-champions-league/startseite/pokalwettbewerb/CL" xr:uid="{47607E13-7FF6-4EC2-A87A-084DD1D6A1E0}"/>
    <hyperlink ref="C265" r:id="rId1049" display="https://www.transfermarkt.pl/liga-mistrzow/spieltag/pokalwettbewerb/CL/saison_id/2020/gruppe/A" xr:uid="{0DD66061-14F9-4DA4-BC43-620382848906}"/>
    <hyperlink ref="I265" r:id="rId1050" display="https://www.transfermarkt.pl/red-bull-salzburg/spielplan/verein/409/saison_id/2020" xr:uid="{3BBB526A-A546-4EA7-9346-AC28D2158F21}"/>
    <hyperlink ref="J265" r:id="rId1051" tooltip="Protokół meczowy" display="https://www.transfermarkt.pl/spielbericht/index/spielbericht/3461750" xr:uid="{9DCB5110-F810-47DA-8C0A-0A1B9828BC0A}"/>
    <hyperlink ref="K265" r:id="rId1052" tooltip="Środkowy napastnik" display="https://www.transfermarkt.pl/robert-lewandowski/alletore/spieler/38253/saison/verein/27/liga/0/wettbewerb/pos/0/trainer_id/0/minute/0/torart/0/plus/1" xr:uid="{493FA529-034F-49C0-9A82-A5A07B1188BE}"/>
    <hyperlink ref="O266" r:id="rId1053" display="https://www.transfermarkt.pl/javi-martinez/profil/spieler/44017" xr:uid="{E15E66C3-9BB9-4D28-8227-E2220387F36A}"/>
    <hyperlink ref="B267" r:id="rId1054" tooltip="Bundesliga" display="https://www.transfermarkt.pl/bundesliga/startseite/wettbewerb/L1" xr:uid="{73B11073-172E-48F3-8093-A3EBD7541362}"/>
    <hyperlink ref="C267" r:id="rId1055" display="https://www.transfermarkt.pl/bundesliga/spieltag/wettbewerb/L1/saison_id/2020/spieltag/7" xr:uid="{0F12FA2C-C55F-4EDD-AD91-D3D2C3ABD85C}"/>
    <hyperlink ref="I267" r:id="rId1056" display="https://www.transfermarkt.pl/borussia-dortmund/spielplan/verein/16/saison_id/2020" xr:uid="{CA3FCE36-9157-46CE-9C35-4DCF9A24C7F4}"/>
    <hyperlink ref="J267" r:id="rId1057" tooltip="Protokół meczowy" display="https://www.transfermarkt.pl/spielbericht/index/spielbericht/3412991" xr:uid="{9FB421F5-EEE3-4BB1-BBD9-EEA73F61956B}"/>
    <hyperlink ref="K267" r:id="rId1058" tooltip="Środkowy napastnik" display="https://www.transfermarkt.pl/robert-lewandowski/alletore/spieler/38253/saison/verein/27/liga/0/wettbewerb/pos/0/trainer_id/0/minute/0/torart/0/plus/1" xr:uid="{D4B18E06-C043-4E03-B154-7D7DC0D50EE1}"/>
    <hyperlink ref="O267" r:id="rId1059" display="https://www.transfermarkt.pl/lucas-hernandez/profil/spieler/281963" xr:uid="{D8F2778A-5600-4090-8B4D-EA06B55DB9EB}"/>
    <hyperlink ref="B268" r:id="rId1060" tooltip="Liga Mistrzów" display="https://www.transfermarkt.pl/uefa-champions-league/startseite/pokalwettbewerb/CL" xr:uid="{287EA9C6-CC4E-4944-BD0A-15DC1BE78226}"/>
    <hyperlink ref="C268" r:id="rId1061" display="https://www.transfermarkt.pl/liga-mistrzow/spieltag/pokalwettbewerb/CL/saison_id/2020/gruppe/A" xr:uid="{6DB01E17-47C3-4A0E-988C-C97455DC2485}"/>
    <hyperlink ref="I268" r:id="rId1062" display="https://www.transfermarkt.pl/red-bull-salzburg/spielplan/verein/409/saison_id/2020" xr:uid="{714E13C0-C7C7-42A1-8AED-41230864CCC7}"/>
    <hyperlink ref="J268" r:id="rId1063" tooltip="Protokół meczowy" display="https://www.transfermarkt.pl/spielbericht/index/spielbericht/3461765" xr:uid="{931D4228-B065-4DFD-86AD-21BE4DD23B5C}"/>
    <hyperlink ref="K268" r:id="rId1064" tooltip="Środkowy napastnik" display="https://www.transfermarkt.pl/robert-lewandowski/alletore/spieler/38253/saison/verein/27/liga/0/wettbewerb/pos/0/trainer_id/0/minute/0/torart/0/plus/1" xr:uid="{24826AD9-45BA-41B6-88D3-C16D4882E9B3}"/>
    <hyperlink ref="B269" r:id="rId1065" tooltip="Bundesliga" display="https://www.transfermarkt.pl/bundesliga/startseite/wettbewerb/L1" xr:uid="{60BDB502-F12C-4996-8E3A-53ED1715BF3E}"/>
    <hyperlink ref="C269" r:id="rId1066" display="https://www.transfermarkt.pl/bundesliga/spieltag/wettbewerb/L1/saison_id/2020/spieltag/9" xr:uid="{28EDA20A-76BE-4CF5-A08E-2FDC4B7F3DDC}"/>
    <hyperlink ref="I269" r:id="rId1067" display="https://www.transfermarkt.pl/vfb-stuttgart/spielplan/verein/79/saison_id/2020" xr:uid="{18E2890A-6DB2-47F1-B43D-E120337869FF}"/>
    <hyperlink ref="J269" r:id="rId1068" tooltip="Protokół meczowy" display="https://www.transfermarkt.pl/spielbericht/index/spielbericht/3413026" xr:uid="{669EBE4F-3B42-4CB7-85A9-AF8957476320}"/>
    <hyperlink ref="K269" r:id="rId1069" tooltip="Środkowy napastnik" display="https://www.transfermarkt.pl/robert-lewandowski/alletore/spieler/38253/saison/verein/27/liga/0/wettbewerb/pos/0/trainer_id/0/minute/0/torart/0/plus/1" xr:uid="{E018124C-73A3-43BE-BF57-A405F3AD0CEF}"/>
    <hyperlink ref="O269" r:id="rId1070" display="https://www.transfermarkt.pl/kingsley-coman/profil/spieler/243714" xr:uid="{9645B565-4462-43AB-821E-42CB8C5C5354}"/>
    <hyperlink ref="B270" r:id="rId1071" tooltip="Bundesliga" display="https://www.transfermarkt.pl/bundesliga/startseite/wettbewerb/L1" xr:uid="{3660F07C-61E3-4DD1-A128-06C4D23F6A20}"/>
    <hyperlink ref="C270" r:id="rId1072" display="https://www.transfermarkt.pl/bundesliga/spieltag/wettbewerb/L1/saison_id/2020/spieltag/11" xr:uid="{850D2FC8-3222-4B25-B688-23DA3A03AE42}"/>
    <hyperlink ref="I270" r:id="rId1073" display="https://www.transfermarkt.pl/1-fc-union-berlin/spielplan/verein/89/saison_id/2020" xr:uid="{C6814006-F8C3-4B25-845A-FB5D272F4BCD}"/>
    <hyperlink ref="J270" r:id="rId1074" tooltip="Protokół meczowy" display="https://www.transfermarkt.pl/spielbericht/index/spielbericht/3413060" xr:uid="{63B0E3E1-6BAC-4E95-94B9-7AA1836D2582}"/>
    <hyperlink ref="K270" r:id="rId1075" tooltip="Środkowy napastnik" display="https://www.transfermarkt.pl/robert-lewandowski/alletore/spieler/38253/saison/verein/27/liga/0/wettbewerb/pos/0/trainer_id/0/minute/0/torart/0/plus/1" xr:uid="{2A17B232-81FB-4F86-9D65-F4E37E8F2659}"/>
    <hyperlink ref="O270" r:id="rId1076" display="https://www.transfermarkt.pl/kingsley-coman/profil/spieler/243714" xr:uid="{93D69508-6C2D-410B-9700-9F245F91958F}"/>
    <hyperlink ref="B271" r:id="rId1077" tooltip="Bundesliga" display="https://www.transfermarkt.pl/bundesliga/startseite/wettbewerb/L1" xr:uid="{1AB135AD-A928-4437-BF65-7A1E1B464745}"/>
    <hyperlink ref="C271" r:id="rId1078" display="https://www.transfermarkt.pl/bundesliga/spieltag/wettbewerb/L1/saison_id/2020/spieltag/12" xr:uid="{A5744FC8-C551-4F8E-8152-9E0A69AFF9A9}"/>
    <hyperlink ref="I271" r:id="rId1079" display="https://www.transfermarkt.pl/vfl-wolfsburg/spielplan/verein/82/saison_id/2020" xr:uid="{953F9551-B7B0-4DE9-9F80-7B38D0DCF291}"/>
    <hyperlink ref="J271" r:id="rId1080" tooltip="Protokół meczowy" display="https://www.transfermarkt.pl/spielbericht/index/spielbericht/3413072" xr:uid="{B4761473-55C9-4B76-B32B-C54AAFEEC17C}"/>
    <hyperlink ref="K271" r:id="rId1081" tooltip="Środkowy napastnik" display="https://www.transfermarkt.pl/robert-lewandowski/alletore/spieler/38253/saison/verein/27/liga/0/wettbewerb/pos/0/trainer_id/0/minute/0/torart/0/plus/1" xr:uid="{585E32FA-6217-43AC-A992-A154B4FA0B74}"/>
    <hyperlink ref="O271" r:id="rId1082" display="https://www.transfermarkt.pl/kingsley-coman/profil/spieler/243714" xr:uid="{2E939CFA-9120-45C2-8DC1-05370F853A16}"/>
    <hyperlink ref="O272" r:id="rId1083" display="https://www.transfermarkt.pl/jerome-boateng/profil/spieler/26485" xr:uid="{DA4334F4-2B64-4B98-8B70-8112414BE221}"/>
    <hyperlink ref="B273" r:id="rId1084" tooltip="Bundesliga" display="https://www.transfermarkt.pl/bundesliga/startseite/wettbewerb/L1" xr:uid="{51DE9E30-3832-4A67-B976-C8042ED5C045}"/>
    <hyperlink ref="C273" r:id="rId1085" display="https://www.transfermarkt.pl/bundesliga/spieltag/wettbewerb/L1/saison_id/2020/spieltag/13" xr:uid="{859DBB54-2EB5-4D9D-8ED5-02FAF64B5B80}"/>
    <hyperlink ref="I273" r:id="rId1086" display="https://www.transfermarkt.pl/bayer-04-leverkusen/spielplan/verein/15/saison_id/2020" xr:uid="{ECEDBF11-B8BA-405E-8EDD-9204F3154FDB}"/>
    <hyperlink ref="J273" r:id="rId1087" tooltip="Protokół meczowy" display="https://www.transfermarkt.pl/spielbericht/index/spielbericht/3413083" xr:uid="{C5473473-2013-4020-809E-2B2DA1AB660C}"/>
    <hyperlink ref="K273" r:id="rId1088" tooltip="Środkowy napastnik" display="https://www.transfermarkt.pl/robert-lewandowski/alletore/spieler/38253/saison/verein/27/liga/0/wettbewerb/pos/0/trainer_id/0/minute/0/torart/0/plus/1" xr:uid="{4FF9F6EE-3CBA-41F7-80E7-9EC2ECCEA041}"/>
    <hyperlink ref="O273" r:id="rId1089" display="https://www.transfermarkt.pl/thomas-muller/profil/spieler/58358" xr:uid="{40275472-7B80-4858-B497-FEEC19717FA6}"/>
    <hyperlink ref="O274" r:id="rId1090" display="https://www.transfermarkt.pl/joshua-kimmich/profil/spieler/161056" xr:uid="{83952375-9B7D-4E0D-9AFD-93375961DFB9}"/>
    <hyperlink ref="B275" r:id="rId1091" tooltip="Bundesliga" display="https://www.transfermarkt.pl/bundesliga/startseite/wettbewerb/L1" xr:uid="{125626C4-ABA9-4BE7-B7E0-22695B84CB75}"/>
    <hyperlink ref="C275" r:id="rId1092" display="https://www.transfermarkt.pl/bundesliga/spieltag/wettbewerb/L1/saison_id/2020/spieltag/14" xr:uid="{777A59A8-515C-4ABE-AD16-2EAE503DE38B}"/>
    <hyperlink ref="I275" r:id="rId1093" display="https://www.transfermarkt.pl/1-fsv-mainz-05/spielplan/verein/39/saison_id/2020" xr:uid="{D54787BE-01DD-4C01-AE76-BB59665FC73F}"/>
    <hyperlink ref="J275" r:id="rId1094" tooltip="Protokół meczowy" display="https://www.transfermarkt.pl/spielbericht/index/spielbericht/3413099" xr:uid="{6FC888A6-839B-44FF-AED2-3FEC27345B85}"/>
    <hyperlink ref="K275" r:id="rId1095" tooltip="Środkowy napastnik" display="https://www.transfermarkt.pl/robert-lewandowski/alletore/spieler/38253/saison/verein/27/liga/0/wettbewerb/pos/0/trainer_id/0/minute/0/torart/0/plus/1" xr:uid="{50154E29-10D3-4783-B4C0-340D30607E8D}"/>
    <hyperlink ref="O276" r:id="rId1096" display="https://www.transfermarkt.pl/thomas-muller/profil/spieler/58358" xr:uid="{9C1CB98E-9111-4803-BEC8-B728B7C58B53}"/>
    <hyperlink ref="B277" r:id="rId1097" tooltip="Bundesliga" display="https://www.transfermarkt.pl/bundesliga/startseite/wettbewerb/L1" xr:uid="{0C759B89-5504-4C9A-A07C-503C9562D727}"/>
    <hyperlink ref="C277" r:id="rId1098" display="https://www.transfermarkt.pl/bundesliga/spieltag/wettbewerb/L1/saison_id/2020/spieltag/15" xr:uid="{3E502DBB-91BA-46DC-9EA7-93B4DA7CCF82}"/>
    <hyperlink ref="I277" r:id="rId1099" display="https://www.transfermarkt.pl/borussia-monchengladbach/spielplan/verein/18/saison_id/2020" xr:uid="{C573822B-B3FE-41A7-90B4-1065C1F827D8}"/>
    <hyperlink ref="J277" r:id="rId1100" tooltip="Protokół meczowy" display="https://www.transfermarkt.pl/spielbericht/index/spielbericht/3413118" xr:uid="{E8D71946-78BF-4E70-9EB2-3E902B725EF7}"/>
    <hyperlink ref="K277" r:id="rId1101" tooltip="Środkowy napastnik" display="https://www.transfermarkt.pl/robert-lewandowski/alletore/spieler/38253/saison/verein/27/liga/0/wettbewerb/pos/0/trainer_id/0/minute/0/torart/0/plus/1" xr:uid="{3402964D-743B-4F66-96A0-A5BC19E18301}"/>
    <hyperlink ref="B278" r:id="rId1102" tooltip="Bundesliga" display="https://www.transfermarkt.pl/bundesliga/startseite/wettbewerb/L1" xr:uid="{629CEF41-10D2-462B-BD10-C891639A07F0}"/>
    <hyperlink ref="C278" r:id="rId1103" display="https://www.transfermarkt.pl/bundesliga/spieltag/wettbewerb/L1/saison_id/2020/spieltag/16" xr:uid="{0F54B02D-AEE5-434C-846C-EDE8C9D12483}"/>
    <hyperlink ref="I278" r:id="rId1104" display="https://www.transfermarkt.pl/sc-freiburg/spielplan/verein/60/saison_id/2020" xr:uid="{5BDAAEF6-0B92-49F8-9B6C-4310CB6DE1C5}"/>
    <hyperlink ref="J278" r:id="rId1105" tooltip="Protokół meczowy" display="https://www.transfermarkt.pl/spielbericht/index/spielbericht/3413135" xr:uid="{E9BFCE54-0447-4885-8BD1-3811448E001F}"/>
    <hyperlink ref="K278" r:id="rId1106" tooltip="Środkowy napastnik" display="https://www.transfermarkt.pl/robert-lewandowski/alletore/spieler/38253/saison/verein/27/liga/0/wettbewerb/pos/0/trainer_id/0/minute/0/torart/0/plus/1" xr:uid="{5A1AF0B5-607B-477A-9339-2D37F9F0B7C7}"/>
    <hyperlink ref="O278" r:id="rId1107" display="https://www.transfermarkt.pl/thomas-muller/profil/spieler/58358" xr:uid="{DD50A370-4BFD-4A2C-96CB-CCF1E579C916}"/>
    <hyperlink ref="B279" r:id="rId1108" tooltip="Bundesliga" display="https://www.transfermarkt.pl/bundesliga/startseite/wettbewerb/L1" xr:uid="{3ED2D771-AF5C-4625-A2FE-4F40E183F259}"/>
    <hyperlink ref="C279" r:id="rId1109" display="https://www.transfermarkt.pl/bundesliga/spieltag/wettbewerb/L1/saison_id/2020/spieltag/17" xr:uid="{FFB298CE-16DA-4A76-A259-4F90F5BBF6BF}"/>
    <hyperlink ref="I279" r:id="rId1110" display="https://www.transfermarkt.pl/fc-augsburg/spielplan/verein/167/saison_id/2020" xr:uid="{C0769E5D-6E32-4400-AC4A-BA48CEFA703A}"/>
    <hyperlink ref="J279" r:id="rId1111" tooltip="Protokół meczowy" display="https://www.transfermarkt.pl/spielbericht/index/spielbericht/3413160" xr:uid="{4D8BB7C2-4A9D-4CCF-92B6-36B8AA005EA7}"/>
    <hyperlink ref="K279" r:id="rId1112" tooltip="Środkowy napastnik" display="https://www.transfermarkt.pl/robert-lewandowski/alletore/spieler/38253/saison/verein/27/liga/0/wettbewerb/pos/0/trainer_id/0/minute/0/torart/0/plus/1" xr:uid="{D1281514-FC9F-49F2-A37F-FA8D8C2BDCDA}"/>
    <hyperlink ref="B280" r:id="rId1113" tooltip="Bundesliga" display="https://www.transfermarkt.pl/bundesliga/startseite/wettbewerb/L1" xr:uid="{6FE0B4CB-466C-437E-83E1-3DED99638A39}"/>
    <hyperlink ref="C280" r:id="rId1114" display="https://www.transfermarkt.pl/bundesliga/spieltag/wettbewerb/L1/saison_id/2020/spieltag/18" xr:uid="{B19A9C10-5C3B-4CF2-8F6E-5144874DB8E6}"/>
    <hyperlink ref="I280" r:id="rId1115" display="https://www.transfermarkt.pl/fc-schalke-04/spielplan/verein/33/saison_id/2020" xr:uid="{22D2DDEF-6AF5-41DF-8F7B-77735A0CF8EE}"/>
    <hyperlink ref="J280" r:id="rId1116" tooltip="Protokół meczowy" display="https://www.transfermarkt.pl/spielbericht/index/spielbericht/3413176" xr:uid="{ABE43043-577B-4608-A41D-A9A4837E8351}"/>
    <hyperlink ref="K280" r:id="rId1117" tooltip="Środkowy napastnik" display="https://www.transfermarkt.pl/robert-lewandowski/alletore/spieler/38253/saison/verein/27/liga/0/wettbewerb/pos/0/trainer_id/0/minute/0/torart/0/plus/1" xr:uid="{DF32772B-3653-4D08-AD70-58F0A82F00C6}"/>
    <hyperlink ref="O280" r:id="rId1118" display="https://www.transfermarkt.pl/joshua-kimmich/profil/spieler/161056" xr:uid="{14901779-D642-4F01-B100-A04DBAA770C8}"/>
    <hyperlink ref="B281" r:id="rId1119" tooltip="Bundesliga" display="https://www.transfermarkt.pl/bundesliga/startseite/wettbewerb/L1" xr:uid="{66C087AA-0AA3-44DF-841A-389095142DE3}"/>
    <hyperlink ref="C281" r:id="rId1120" display="https://www.transfermarkt.pl/bundesliga/spieltag/wettbewerb/L1/saison_id/2020/spieltag/19" xr:uid="{1E419707-8149-4794-942F-185866A57642}"/>
    <hyperlink ref="I281" r:id="rId1121" display="https://www.transfermarkt.pl/tsg-1899-hoffenheim/spielplan/verein/533/saison_id/2020" xr:uid="{96B425D2-B409-4099-B694-7F33D6FFFAD9}"/>
    <hyperlink ref="J281" r:id="rId1122" tooltip="Protokół meczowy" display="https://www.transfermarkt.pl/spielbericht/index/spielbericht/3413162" xr:uid="{BDBB125B-4B40-40F1-A6C1-86A04FD81BAD}"/>
    <hyperlink ref="K281" r:id="rId1123" tooltip="Środkowy napastnik" display="https://www.transfermarkt.pl/robert-lewandowski/alletore/spieler/38253/saison/verein/27/liga/0/wettbewerb/pos/0/trainer_id/0/minute/0/torart/0/plus/1" xr:uid="{EF44CF7B-F7FA-4314-92F7-4FF08C15E1B9}"/>
    <hyperlink ref="B282" r:id="rId1124" tooltip="Klubowe MŚ" display="https://www.transfermarkt.pl/fifa-klub-wm/startseite/pokalwettbewerb/KLUB" xr:uid="{A3D1B36E-D063-45E0-82E4-F0F722CB915A}"/>
    <hyperlink ref="C282" r:id="rId1125" display="https://www.transfermarkt.pl/klubowe-m%C5%9A/spieltag/pokalwettbewerb/KLUB/saison_id/2020/gruppe/HF" xr:uid="{5950E4FC-C61D-4E11-AB83-FE6D6C00C27A}"/>
    <hyperlink ref="I282" r:id="rId1126" display="https://www.transfermarkt.pl/el-ahly-kairo/spielplan/verein/7/saison_id/2020" xr:uid="{83B277FD-1DCA-4C22-BD72-8958CC9BF5FF}"/>
    <hyperlink ref="J282" r:id="rId1127" tooltip="Protokół meczowy" display="https://www.transfermarkt.pl/spielbericht/index/spielbericht/3515968" xr:uid="{F9A8C945-063B-42D7-B803-AFD303807C9C}"/>
    <hyperlink ref="K282" r:id="rId1128" tooltip="Środkowy napastnik" display="https://www.transfermarkt.pl/robert-lewandowski/alletore/spieler/38253/saison/verein/27/liga/0/wettbewerb/pos/0/trainer_id/0/minute/0/torart/0/plus/1" xr:uid="{1BC07D83-9CCB-4987-A2B7-3B3EFAA26357}"/>
    <hyperlink ref="O282" r:id="rId1129" display="https://www.transfermarkt.pl/serge-gnabry/profil/spieler/159471" xr:uid="{75A3870B-95F1-4B28-AF59-4FB255DC1A8F}"/>
    <hyperlink ref="O283" r:id="rId1130" display="https://www.transfermarkt.pl/leroy-sane/profil/spieler/192565" xr:uid="{CE431079-2FE8-4AD0-A513-0B998EEACAE7}"/>
    <hyperlink ref="B284" r:id="rId1131" tooltip="Bundesliga" display="https://www.transfermarkt.pl/bundesliga/startseite/wettbewerb/L1" xr:uid="{F5223414-0EAE-4110-9E03-CCA86BC603BA}"/>
    <hyperlink ref="C284" r:id="rId1132" display="https://www.transfermarkt.pl/bundesliga/spieltag/wettbewerb/L1/saison_id/2020/spieltag/21" xr:uid="{F22FD0EF-9936-489A-A456-30EF6D42C345}"/>
    <hyperlink ref="I284" r:id="rId1133" display="https://www.transfermarkt.pl/arminia-bielefeld/spielplan/verein/10/saison_id/2020" xr:uid="{317FFD3D-008A-4738-A431-5483B670B357}"/>
    <hyperlink ref="J284" r:id="rId1134" tooltip="Protokół meczowy" display="https://www.transfermarkt.pl/spielbericht/index/spielbericht/3413126" xr:uid="{DFB853C0-C2C4-4822-B139-D8ABD228C161}"/>
    <hyperlink ref="K284" r:id="rId1135" tooltip="Środkowy napastnik" display="https://www.transfermarkt.pl/robert-lewandowski/alletore/spieler/38253/saison/verein/27/liga/0/wettbewerb/pos/0/trainer_id/0/minute/0/torart/0/plus/1" xr:uid="{44B6F5FA-52C1-4B8D-8CB9-33296653BEC9}"/>
    <hyperlink ref="O284" r:id="rId1136" display="https://www.transfermarkt.pl/david-alaba/profil/spieler/59016" xr:uid="{7EFE8BAC-CB3A-4A22-AB55-CC831212CE93}"/>
    <hyperlink ref="B285" r:id="rId1137" tooltip="Bundesliga" display="https://www.transfermarkt.pl/bundesliga/startseite/wettbewerb/L1" xr:uid="{E853B73E-667E-4ECD-9E6F-F4F81C330B13}"/>
    <hyperlink ref="C285" r:id="rId1138" display="https://www.transfermarkt.pl/bundesliga/spieltag/wettbewerb/L1/saison_id/2020/spieltag/22" xr:uid="{DA6208F5-51D6-4FDE-8533-8F6B8ED458B8}"/>
    <hyperlink ref="I285" r:id="rId1139" display="https://www.transfermarkt.pl/eintracht-frankfurt/spielplan/verein/24/saison_id/2020" xr:uid="{70154AD1-91A1-45E0-94F1-BEC2F0F51F51}"/>
    <hyperlink ref="J285" r:id="rId1140" tooltip="Protokół meczowy" display="https://www.transfermarkt.pl/spielbericht/index/spielbericht/3413111" xr:uid="{8128A176-5740-4ECA-858A-EEA486377E33}"/>
    <hyperlink ref="K285" r:id="rId1141" tooltip="Środkowy napastnik" display="https://www.transfermarkt.pl/robert-lewandowski/alletore/spieler/38253/saison/verein/27/liga/0/wettbewerb/pos/0/trainer_id/0/minute/0/torart/0/plus/1" xr:uid="{7A4654BB-1CEB-4521-8E10-958BFC4D7121}"/>
    <hyperlink ref="O285" r:id="rId1142" display="https://www.transfermarkt.pl/leroy-sane/profil/spieler/192565" xr:uid="{2D974416-B47B-4E09-8E61-39998FD1313A}"/>
    <hyperlink ref="B286" r:id="rId1143" tooltip="Liga Mistrzów" display="https://www.transfermarkt.pl/uefa-champions-league/startseite/pokalwettbewerb/CL" xr:uid="{52DBD3B8-A126-4DD1-B744-68507D0228FD}"/>
    <hyperlink ref="C286" r:id="rId1144" display="https://www.transfermarkt.pl/liga-mistrzow/spieltag/pokalwettbewerb/CL/saison_id/2020/gruppe/AFH" xr:uid="{ABB3F88F-4B3D-4C94-BC94-7381E91A5CF2}"/>
    <hyperlink ref="I286" r:id="rId1145" display="https://www.transfermarkt.pl/lazio-rom/spielplan/verein/398/saison_id/2020" xr:uid="{8AF3D7A1-949B-4F13-A1BE-1A17F0D6A87C}"/>
    <hyperlink ref="J286" r:id="rId1146" tooltip="Protokół meczowy" display="https://www.transfermarkt.pl/spielbericht/index/spielbericht/3496449" xr:uid="{5B445D66-E8FA-49B7-BC95-406BD2459A71}"/>
    <hyperlink ref="K286" r:id="rId1147" tooltip="Środkowy napastnik" display="https://www.transfermarkt.pl/robert-lewandowski/alletore/spieler/38253/saison/verein/27/liga/0/wettbewerb/pos/0/trainer_id/0/minute/0/torart/0/plus/1" xr:uid="{4BFDD289-8868-41A8-8F43-CD47A028173C}"/>
    <hyperlink ref="B287" r:id="rId1148" tooltip="Bundesliga" display="https://www.transfermarkt.pl/bundesliga/startseite/wettbewerb/L1" xr:uid="{D2C5BA7B-C7D9-4A9A-994E-2ACDE015F29D}"/>
    <hyperlink ref="C287" r:id="rId1149" display="https://www.transfermarkt.pl/bundesliga/spieltag/wettbewerb/L1/saison_id/2020/spieltag/23" xr:uid="{0F5D609D-B97A-4DD8-9B01-26655B6F79E5}"/>
    <hyperlink ref="I287" r:id="rId1150" display="https://www.transfermarkt.pl/1-fc-koln/spielplan/verein/3/saison_id/2020" xr:uid="{1A01FDB8-5C9C-49C6-A72E-78F35F0F7D0F}"/>
    <hyperlink ref="J287" r:id="rId1151" tooltip="Protokół meczowy" display="https://www.transfermarkt.pl/spielbericht/index/spielbericht/3413090" xr:uid="{B41424C9-6386-4626-B274-33B3D64EDD6A}"/>
    <hyperlink ref="K287" r:id="rId1152" tooltip="Środkowy napastnik" display="https://www.transfermarkt.pl/robert-lewandowski/alletore/spieler/38253/saison/verein/27/liga/0/wettbewerb/pos/0/trainer_id/0/minute/0/torart/0/plus/1" xr:uid="{984E1263-AAC7-442D-AAB3-42CF6D23A961}"/>
    <hyperlink ref="O287" r:id="rId1153" display="https://www.transfermarkt.pl/leon-goretzka/profil/spieler/153084" xr:uid="{5CD3984E-8D0D-4B72-A675-FD265F7A39C2}"/>
    <hyperlink ref="O288" r:id="rId1154" display="https://www.transfermarkt.pl/thomas-muller/profil/spieler/58358" xr:uid="{89893A03-D899-4CCF-8B84-5FF4EDF4C71F}"/>
    <hyperlink ref="B289" r:id="rId1155" tooltip="Bundesliga" display="https://www.transfermarkt.pl/bundesliga/startseite/wettbewerb/L1" xr:uid="{D591979D-93AB-4E36-9A96-0958464312BD}"/>
    <hyperlink ref="C289" r:id="rId1156" display="https://www.transfermarkt.pl/bundesliga/spieltag/wettbewerb/L1/saison_id/2020/spieltag/24" xr:uid="{BFDE009B-DC66-4D9B-AC50-DF4B0EA28A4F}"/>
    <hyperlink ref="I289" r:id="rId1157" display="https://www.transfermarkt.pl/borussia-dortmund/spielplan/verein/16/saison_id/2020" xr:uid="{39D89881-2984-4CBE-B3E0-BC7FDDCBEBF6}"/>
    <hyperlink ref="J289" r:id="rId1158" tooltip="Protokół meczowy" display="https://www.transfermarkt.pl/spielbericht/index/spielbericht/3413063" xr:uid="{861222E0-B69B-40E5-9143-52044638B908}"/>
    <hyperlink ref="K289" r:id="rId1159" tooltip="Środkowy napastnik" display="https://www.transfermarkt.pl/robert-lewandowski/alletore/spieler/38253/saison/verein/27/liga/0/wettbewerb/pos/0/trainer_id/0/minute/0/torart/0/plus/1" xr:uid="{5426A748-710C-4A6C-A05F-529A35B8EE2B}"/>
    <hyperlink ref="O289" r:id="rId1160" display="https://www.transfermarkt.pl/leroy-sane/profil/spieler/192565" xr:uid="{DDFE993F-3CAF-4129-BD04-B09CD3D7B030}"/>
    <hyperlink ref="O291" r:id="rId1161" display="https://www.transfermarkt.pl/alphonso-davies/profil/spieler/424204" xr:uid="{92649C31-7284-4DF0-ADCD-1BA6121C7FB0}"/>
    <hyperlink ref="B292" r:id="rId1162" tooltip="Bundesliga" display="https://www.transfermarkt.pl/bundesliga/startseite/wettbewerb/L1" xr:uid="{75F59F75-5653-4CD0-85C3-1D78E4E9B198}"/>
    <hyperlink ref="C292" r:id="rId1163" display="https://www.transfermarkt.pl/bundesliga/spieltag/wettbewerb/L1/saison_id/2020/spieltag/25" xr:uid="{1559F8BC-C19E-4BE7-B07F-243731CEC38E}"/>
    <hyperlink ref="I292" r:id="rId1164" display="https://www.transfermarkt.pl/sv-werder-bremen/spielplan/verein/86/saison_id/2020" xr:uid="{6811BB6E-5BE6-463E-B839-A92A07D8A8DA}"/>
    <hyperlink ref="J292" r:id="rId1165" tooltip="Protokół meczowy" display="https://www.transfermarkt.pl/spielbericht/index/spielbericht/3413051" xr:uid="{9FC60768-AE41-4554-B425-48752BA5BBD5}"/>
    <hyperlink ref="K292" r:id="rId1166" tooltip="Środkowy napastnik" display="https://www.transfermarkt.pl/robert-lewandowski/alletore/spieler/38253/saison/verein/27/liga/0/wettbewerb/pos/0/trainer_id/0/minute/0/torart/0/plus/1" xr:uid="{CCC363D3-6C64-4AE7-80E0-2BB9D99FB9FE}"/>
    <hyperlink ref="O292" r:id="rId1167" display="https://www.transfermarkt.pl/leon-goretzka/profil/spieler/153084" xr:uid="{4E78745A-77DC-406E-A674-6556D052AA2A}"/>
    <hyperlink ref="B293" r:id="rId1168" tooltip="Liga Mistrzów" display="https://www.transfermarkt.pl/uefa-champions-league/startseite/pokalwettbewerb/CL" xr:uid="{BCF47D28-3E14-4B24-A3F8-97D03D287094}"/>
    <hyperlink ref="C293" r:id="rId1169" display="https://www.transfermarkt.pl/liga-mistrzow/spieltag/pokalwettbewerb/CL/saison_id/2020/gruppe/AFR" xr:uid="{D1B0F551-D017-40C1-B0D8-A1520C9A6FFA}"/>
    <hyperlink ref="I293" r:id="rId1170" display="https://www.transfermarkt.pl/lazio-rom/spielplan/verein/398/saison_id/2020" xr:uid="{0463B126-2A0F-40A5-BA37-6A0F83994A6D}"/>
    <hyperlink ref="J293" r:id="rId1171" tooltip="Protokół meczowy" display="https://www.transfermarkt.pl/spielbericht/index/spielbericht/3496457" xr:uid="{84A6CE86-2B0D-40FB-AD82-BAE75ADC85A1}"/>
    <hyperlink ref="K293" r:id="rId1172" tooltip="Środkowy napastnik" display="https://www.transfermarkt.pl/robert-lewandowski/alletore/spieler/38253/saison/verein/27/liga/0/wettbewerb/pos/0/trainer_id/0/minute/0/torart/0/plus/1" xr:uid="{81997027-9BB7-49B1-A004-06E725E43899}"/>
    <hyperlink ref="B294" r:id="rId1173" tooltip="Bundesliga" display="https://www.transfermarkt.pl/bundesliga/startseite/wettbewerb/L1" xr:uid="{7D29B844-E5D8-47AF-B86B-4A8DA1184A3D}"/>
    <hyperlink ref="C294" r:id="rId1174" display="https://www.transfermarkt.pl/bundesliga/spieltag/wettbewerb/L1/saison_id/2020/spieltag/26" xr:uid="{9E9764CC-59FC-4F5D-8C3B-410CEEED4249}"/>
    <hyperlink ref="I294" r:id="rId1175" display="https://www.transfermarkt.pl/vfb-stuttgart/spielplan/verein/79/saison_id/2020" xr:uid="{F63E0D34-C05C-43AF-B641-4A94809BBF17}"/>
    <hyperlink ref="J294" r:id="rId1176" tooltip="Protokół meczowy" display="https://www.transfermarkt.pl/spielbericht/index/spielbericht/3413027" xr:uid="{F7D8B378-0055-41E3-9BFE-A41099A46FCB}"/>
    <hyperlink ref="K294" r:id="rId1177" tooltip="Środkowy napastnik" display="https://www.transfermarkt.pl/robert-lewandowski/alletore/spieler/38253/saison/verein/27/liga/0/wettbewerb/pos/0/trainer_id/0/minute/0/torart/0/plus/1" xr:uid="{5B91D15B-2CF7-4790-B677-91EBCCA72A3F}"/>
    <hyperlink ref="O294" r:id="rId1178" display="https://www.transfermarkt.pl/serge-gnabry/profil/spieler/159471" xr:uid="{9D4AA113-F34F-4BDD-B84A-F5CE597D5402}"/>
    <hyperlink ref="O295" r:id="rId1179" display="https://www.transfermarkt.pl/thomas-muller/profil/spieler/58358" xr:uid="{7F7D1212-6BF2-4DDF-8E5B-E23E41A80488}"/>
    <hyperlink ref="B297" r:id="rId1180" tooltip="Bundesliga" display="https://www.transfermarkt.pl/bundesliga/startseite/wettbewerb/L1" xr:uid="{88133AB9-613A-401C-A581-AB9B2CBAF151}"/>
    <hyperlink ref="C297" r:id="rId1181" display="https://www.transfermarkt.pl/bundesliga/spieltag/wettbewerb/L1/saison_id/2020/spieltag/31" xr:uid="{AD1F43A8-A50A-4B8B-B73B-973F4A12BDDA}"/>
    <hyperlink ref="I297" r:id="rId1182" display="https://www.transfermarkt.pl/1-fsv-mainz-05/spielplan/verein/39/saison_id/2020" xr:uid="{C84AEE93-53D6-4279-A5AE-AB9831158CC8}"/>
    <hyperlink ref="J297" r:id="rId1183" tooltip="Protokół meczowy" display="https://www.transfermarkt.pl/spielbericht/index/spielbericht/3412935" xr:uid="{B3B5379D-C37A-4AD2-AA34-BBC3E96D9548}"/>
    <hyperlink ref="K297" r:id="rId1184" tooltip="Środkowy napastnik" display="https://www.transfermarkt.pl/robert-lewandowski/alletore/spieler/38253/saison/verein/27/liga/0/wettbewerb/pos/0/trainer_id/0/minute/0/torart/0/plus/1" xr:uid="{A7D02AD6-F8EE-4700-8DD3-27A634B3C66E}"/>
    <hyperlink ref="B298" r:id="rId1185" tooltip="Bundesliga" display="https://www.transfermarkt.pl/bundesliga/startseite/wettbewerb/L1" xr:uid="{2FCBF443-536F-4CAA-95E6-7156E06FE485}"/>
    <hyperlink ref="C298" r:id="rId1186" display="https://www.transfermarkt.pl/bundesliga/spieltag/wettbewerb/L1/saison_id/2020/spieltag/32" xr:uid="{F7C53EFD-787E-4584-8B55-02C89DA03692}"/>
    <hyperlink ref="I298" r:id="rId1187" display="https://www.transfermarkt.pl/borussia-monchengladbach/spielplan/verein/18/saison_id/2020" xr:uid="{064BA736-BD53-434C-A351-C512B882D611}"/>
    <hyperlink ref="J298" r:id="rId1188" tooltip="Protokół meczowy" display="https://www.transfermarkt.pl/spielbericht/index/spielbericht/3412910" xr:uid="{F97E3B76-8A0F-4215-8CCD-E6B66160CBA5}"/>
    <hyperlink ref="K298" r:id="rId1189" tooltip="Środkowy napastnik" display="https://www.transfermarkt.pl/robert-lewandowski/alletore/spieler/38253/saison/verein/27/liga/0/wettbewerb/pos/0/trainer_id/0/minute/0/torart/0/plus/1" xr:uid="{B76BC616-E7C5-4631-BF48-32E5BA218FBF}"/>
    <hyperlink ref="O298" r:id="rId1190" display="https://www.transfermarkt.pl/david-alaba/profil/spieler/59016" xr:uid="{E5C144B9-92F5-410E-82B4-259454B9946A}"/>
    <hyperlink ref="O299" r:id="rId1191" display="https://www.transfermarkt.pl/thomas-muller/profil/spieler/58358" xr:uid="{BAB2E1DA-9FB9-423B-B926-75EF88BF3020}"/>
    <hyperlink ref="B301" r:id="rId1192" tooltip="Bundesliga" display="https://www.transfermarkt.pl/bundesliga/startseite/wettbewerb/L1" xr:uid="{27738A73-6045-4AA0-A108-E6F50667AE89}"/>
    <hyperlink ref="C301" r:id="rId1193" display="https://www.transfermarkt.pl/bundesliga/spieltag/wettbewerb/L1/saison_id/2020/spieltag/33" xr:uid="{99935D83-D633-46B9-A53D-0D0E43E0A51C}"/>
    <hyperlink ref="I301" r:id="rId1194" display="https://www.transfermarkt.pl/sc-freiburg/spielplan/verein/60/saison_id/2020" xr:uid="{17C0A42D-6CB5-49D4-A852-CBA0D7A8AF51}"/>
    <hyperlink ref="J301" r:id="rId1195" tooltip="Protokół meczowy" display="https://www.transfermarkt.pl/spielbericht/index/spielbericht/3412895" xr:uid="{D101E6D9-42F6-4535-9D52-B708787E51C3}"/>
    <hyperlink ref="K301" r:id="rId1196" tooltip="Środkowy napastnik" display="https://www.transfermarkt.pl/robert-lewandowski/alletore/spieler/38253/saison/verein/27/liga/0/wettbewerb/pos/0/trainer_id/0/minute/0/torart/0/plus/1" xr:uid="{FCADCD77-1732-450E-9E9E-3C09852A7291}"/>
  </hyperlinks>
  <pageMargins left="0.7" right="0.7" top="0.75" bottom="0.75" header="0.3" footer="0.3"/>
  <pageSetup paperSize="9" orientation="portrait" horizontalDpi="4294967293" verticalDpi="0" r:id="rId1197"/>
  <drawing r:id="rId119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34ECAD-9C01-4F93-A4C4-EDD27CC9D902}">
  <dimension ref="A1:Z203"/>
  <sheetViews>
    <sheetView topLeftCell="A118" zoomScale="85" zoomScaleNormal="85" workbookViewId="0">
      <selection activeCell="Q203" sqref="Q1:Z203"/>
    </sheetView>
  </sheetViews>
  <sheetFormatPr defaultRowHeight="15" x14ac:dyDescent="0.25"/>
  <cols>
    <col min="19" max="19" width="10.28515625" style="7" bestFit="1" customWidth="1"/>
  </cols>
  <sheetData>
    <row r="1" spans="1:26" ht="36.75" thickBot="1" x14ac:dyDescent="0.3">
      <c r="A1" s="102" t="s">
        <v>0</v>
      </c>
      <c r="B1" s="103"/>
      <c r="C1" s="42" t="s">
        <v>1</v>
      </c>
      <c r="D1" s="42" t="s">
        <v>2</v>
      </c>
      <c r="E1" s="42" t="s">
        <v>3</v>
      </c>
      <c r="F1" s="104" t="s">
        <v>4</v>
      </c>
      <c r="G1" s="105"/>
      <c r="H1" s="106" t="s">
        <v>5</v>
      </c>
      <c r="I1" s="103"/>
      <c r="J1" s="42" t="s">
        <v>6</v>
      </c>
      <c r="K1" s="42" t="s">
        <v>7</v>
      </c>
      <c r="L1" s="42" t="s">
        <v>8</v>
      </c>
      <c r="M1" s="42" t="s">
        <v>9</v>
      </c>
      <c r="N1" s="44" t="s">
        <v>10</v>
      </c>
      <c r="O1" s="43" t="s">
        <v>11</v>
      </c>
      <c r="Q1" t="s">
        <v>331</v>
      </c>
      <c r="R1" t="s">
        <v>1</v>
      </c>
      <c r="S1" s="7" t="s">
        <v>2</v>
      </c>
      <c r="T1" t="s">
        <v>3</v>
      </c>
      <c r="U1" t="s">
        <v>5</v>
      </c>
      <c r="V1" t="s">
        <v>6</v>
      </c>
      <c r="W1" t="s">
        <v>333</v>
      </c>
      <c r="X1" t="s">
        <v>8</v>
      </c>
      <c r="Y1" t="s">
        <v>334</v>
      </c>
      <c r="Z1" t="s">
        <v>11</v>
      </c>
    </row>
    <row r="2" spans="1:26" ht="45.75" thickBot="1" x14ac:dyDescent="0.3">
      <c r="A2" s="33"/>
      <c r="B2" s="5" t="s">
        <v>13</v>
      </c>
      <c r="C2" s="6">
        <v>2</v>
      </c>
      <c r="D2" s="34">
        <v>41881</v>
      </c>
      <c r="E2" s="35" t="s">
        <v>14</v>
      </c>
      <c r="F2" s="36"/>
      <c r="G2" s="37" t="s">
        <v>15</v>
      </c>
      <c r="H2" s="36"/>
      <c r="I2" s="5" t="s">
        <v>16</v>
      </c>
      <c r="J2" s="12">
        <v>4.2361111111111106E-2</v>
      </c>
      <c r="K2" s="6" t="s">
        <v>17</v>
      </c>
      <c r="L2" s="38" t="s">
        <v>18</v>
      </c>
      <c r="M2" s="39">
        <v>6.9444444444444447E-4</v>
      </c>
      <c r="N2" s="40" t="s">
        <v>19</v>
      </c>
      <c r="O2" s="16" t="s">
        <v>20</v>
      </c>
      <c r="Q2" t="s">
        <v>332</v>
      </c>
      <c r="R2">
        <v>2</v>
      </c>
      <c r="S2" s="7">
        <v>41881</v>
      </c>
      <c r="T2" t="s">
        <v>14</v>
      </c>
      <c r="U2" t="s">
        <v>16</v>
      </c>
      <c r="V2" s="57">
        <v>4.2361111111111106E-2</v>
      </c>
      <c r="W2" s="57" t="s">
        <v>17</v>
      </c>
      <c r="X2" s="57" t="s">
        <v>18</v>
      </c>
      <c r="Y2" s="57" t="s">
        <v>19</v>
      </c>
      <c r="Z2" s="57" t="s">
        <v>20</v>
      </c>
    </row>
    <row r="3" spans="1:26" ht="45.75" thickBot="1" x14ac:dyDescent="0.3">
      <c r="A3" s="45"/>
      <c r="B3" s="18" t="s">
        <v>13</v>
      </c>
      <c r="C3" s="19">
        <v>5</v>
      </c>
      <c r="D3" s="46">
        <v>41905</v>
      </c>
      <c r="E3" s="47" t="s">
        <v>21</v>
      </c>
      <c r="F3" s="48"/>
      <c r="G3" s="49" t="s">
        <v>22</v>
      </c>
      <c r="H3" s="48"/>
      <c r="I3" s="18" t="s">
        <v>23</v>
      </c>
      <c r="J3" s="24">
        <v>0.16666666666666666</v>
      </c>
      <c r="K3" s="19" t="s">
        <v>17</v>
      </c>
      <c r="L3" s="50" t="s">
        <v>24</v>
      </c>
      <c r="M3" s="51">
        <v>8.3333333333333329E-2</v>
      </c>
      <c r="N3" s="52" t="s">
        <v>19</v>
      </c>
      <c r="O3" s="28" t="s">
        <v>25</v>
      </c>
      <c r="Q3" t="s">
        <v>332</v>
      </c>
      <c r="R3">
        <v>5</v>
      </c>
      <c r="S3" s="7">
        <v>41905</v>
      </c>
      <c r="T3" t="s">
        <v>21</v>
      </c>
      <c r="U3" t="s">
        <v>23</v>
      </c>
      <c r="V3" s="57">
        <v>0.16666666666666666</v>
      </c>
      <c r="W3" s="57" t="s">
        <v>17</v>
      </c>
      <c r="X3" s="57" t="s">
        <v>24</v>
      </c>
      <c r="Y3" s="57" t="s">
        <v>19</v>
      </c>
      <c r="Z3" s="57" t="s">
        <v>25</v>
      </c>
    </row>
    <row r="4" spans="1:26" ht="36.75" thickBot="1" x14ac:dyDescent="0.3">
      <c r="A4" s="33"/>
      <c r="B4" s="5" t="s">
        <v>13</v>
      </c>
      <c r="C4" s="6">
        <v>7</v>
      </c>
      <c r="D4" s="34">
        <v>41916</v>
      </c>
      <c r="E4" s="35" t="s">
        <v>21</v>
      </c>
      <c r="F4" s="36"/>
      <c r="G4" s="37" t="s">
        <v>26</v>
      </c>
      <c r="H4" s="36"/>
      <c r="I4" s="5" t="s">
        <v>27</v>
      </c>
      <c r="J4" s="12">
        <v>0.16666666666666666</v>
      </c>
      <c r="K4" s="6" t="s">
        <v>17</v>
      </c>
      <c r="L4" s="38" t="s">
        <v>28</v>
      </c>
      <c r="M4" s="53">
        <v>4.1666666666666664E-2</v>
      </c>
      <c r="N4" s="40" t="s">
        <v>19</v>
      </c>
      <c r="O4" s="16" t="s">
        <v>29</v>
      </c>
      <c r="Q4" t="s">
        <v>332</v>
      </c>
      <c r="R4">
        <v>7</v>
      </c>
      <c r="S4" s="7">
        <v>41916</v>
      </c>
      <c r="T4" t="s">
        <v>21</v>
      </c>
      <c r="U4" t="s">
        <v>27</v>
      </c>
      <c r="V4" s="57">
        <v>0.16666666666666666</v>
      </c>
      <c r="W4" s="57" t="s">
        <v>17</v>
      </c>
      <c r="X4" s="57" t="s">
        <v>28</v>
      </c>
      <c r="Y4" s="57" t="s">
        <v>19</v>
      </c>
      <c r="Z4" s="57" t="s">
        <v>29</v>
      </c>
    </row>
    <row r="5" spans="1:26" ht="36.75" thickBot="1" x14ac:dyDescent="0.3">
      <c r="A5" s="94"/>
      <c r="B5" s="94"/>
      <c r="C5" s="94"/>
      <c r="D5" s="94"/>
      <c r="E5" s="94"/>
      <c r="F5" s="94"/>
      <c r="G5" s="94"/>
      <c r="H5" s="94"/>
      <c r="I5" s="94"/>
      <c r="J5" s="94"/>
      <c r="K5" s="95"/>
      <c r="L5" s="38" t="s">
        <v>30</v>
      </c>
      <c r="M5" s="39">
        <v>0.125</v>
      </c>
      <c r="N5" s="40" t="s">
        <v>19</v>
      </c>
      <c r="O5" s="16" t="s">
        <v>31</v>
      </c>
      <c r="Q5" t="s">
        <v>332</v>
      </c>
      <c r="R5">
        <v>7</v>
      </c>
      <c r="S5" s="7">
        <v>41916</v>
      </c>
      <c r="T5" t="s">
        <v>21</v>
      </c>
      <c r="U5" t="s">
        <v>27</v>
      </c>
      <c r="V5" s="57">
        <v>0.16666666666666666</v>
      </c>
      <c r="W5" s="57" t="s">
        <v>17</v>
      </c>
      <c r="X5" s="57" t="s">
        <v>30</v>
      </c>
      <c r="Y5" s="57" t="s">
        <v>19</v>
      </c>
      <c r="Z5" s="57" t="s">
        <v>31</v>
      </c>
    </row>
    <row r="6" spans="1:26" ht="45.75" thickBot="1" x14ac:dyDescent="0.3">
      <c r="A6" s="33"/>
      <c r="B6" s="5" t="s">
        <v>13</v>
      </c>
      <c r="C6" s="6">
        <v>10</v>
      </c>
      <c r="D6" s="34">
        <v>41944</v>
      </c>
      <c r="E6" s="35" t="s">
        <v>21</v>
      </c>
      <c r="F6" s="36"/>
      <c r="G6" s="37" t="s">
        <v>26</v>
      </c>
      <c r="H6" s="36"/>
      <c r="I6" s="5" t="s">
        <v>42</v>
      </c>
      <c r="J6" s="12">
        <v>8.4027777777777771E-2</v>
      </c>
      <c r="K6" s="6" t="s">
        <v>17</v>
      </c>
      <c r="L6" s="38" t="s">
        <v>43</v>
      </c>
      <c r="M6" s="39">
        <v>4.2361111111111106E-2</v>
      </c>
      <c r="N6" s="40" t="s">
        <v>44</v>
      </c>
      <c r="O6" s="54"/>
      <c r="Q6" t="s">
        <v>332</v>
      </c>
      <c r="R6">
        <v>10</v>
      </c>
      <c r="S6" s="7">
        <v>41944</v>
      </c>
      <c r="T6" t="s">
        <v>21</v>
      </c>
      <c r="U6" t="s">
        <v>42</v>
      </c>
      <c r="V6" s="57">
        <v>8.4027777777777771E-2</v>
      </c>
      <c r="W6" s="57" t="s">
        <v>17</v>
      </c>
      <c r="X6" s="57" t="s">
        <v>43</v>
      </c>
      <c r="Y6" s="57" t="s">
        <v>44</v>
      </c>
      <c r="Z6" s="57">
        <v>0</v>
      </c>
    </row>
    <row r="7" spans="1:26" ht="30.75" thickBot="1" x14ac:dyDescent="0.3">
      <c r="A7" s="33"/>
      <c r="B7" s="5" t="s">
        <v>13</v>
      </c>
      <c r="C7" s="6">
        <v>12</v>
      </c>
      <c r="D7" s="34">
        <v>41965</v>
      </c>
      <c r="E7" s="35" t="s">
        <v>21</v>
      </c>
      <c r="F7" s="36"/>
      <c r="G7" s="37" t="s">
        <v>26</v>
      </c>
      <c r="H7" s="36"/>
      <c r="I7" s="5" t="s">
        <v>45</v>
      </c>
      <c r="J7" s="12">
        <v>0.16666666666666666</v>
      </c>
      <c r="K7" s="6" t="s">
        <v>17</v>
      </c>
      <c r="L7" s="38" t="s">
        <v>46</v>
      </c>
      <c r="M7" s="39">
        <v>8.3333333333333329E-2</v>
      </c>
      <c r="N7" s="40" t="s">
        <v>36</v>
      </c>
      <c r="O7" s="16" t="s">
        <v>47</v>
      </c>
      <c r="Q7" t="s">
        <v>332</v>
      </c>
      <c r="R7">
        <v>12</v>
      </c>
      <c r="S7" s="7">
        <v>41965</v>
      </c>
      <c r="T7" t="s">
        <v>21</v>
      </c>
      <c r="U7" t="s">
        <v>45</v>
      </c>
      <c r="V7" s="57">
        <v>0.16666666666666666</v>
      </c>
      <c r="W7" s="57" t="s">
        <v>17</v>
      </c>
      <c r="X7" s="57" t="s">
        <v>46</v>
      </c>
      <c r="Y7" s="57" t="s">
        <v>36</v>
      </c>
      <c r="Z7" s="57" t="s">
        <v>47</v>
      </c>
    </row>
    <row r="8" spans="1:26" ht="45.75" thickBot="1" x14ac:dyDescent="0.3">
      <c r="A8" s="33"/>
      <c r="B8" s="5" t="s">
        <v>13</v>
      </c>
      <c r="C8" s="6">
        <v>15</v>
      </c>
      <c r="D8" s="34">
        <v>41986</v>
      </c>
      <c r="E8" s="35" t="s">
        <v>14</v>
      </c>
      <c r="F8" s="36"/>
      <c r="G8" s="37" t="s">
        <v>26</v>
      </c>
      <c r="H8" s="36"/>
      <c r="I8" s="5" t="s">
        <v>51</v>
      </c>
      <c r="J8" s="12">
        <v>2.7777777777777779E-3</v>
      </c>
      <c r="K8" s="6" t="s">
        <v>17</v>
      </c>
      <c r="L8" s="38" t="s">
        <v>52</v>
      </c>
      <c r="M8" s="39">
        <v>2.0833333333333333E-3</v>
      </c>
      <c r="N8" s="40" t="s">
        <v>19</v>
      </c>
      <c r="O8" s="16" t="s">
        <v>53</v>
      </c>
      <c r="Q8" t="s">
        <v>332</v>
      </c>
      <c r="R8">
        <v>15</v>
      </c>
      <c r="S8" s="7">
        <v>41986</v>
      </c>
      <c r="T8" t="s">
        <v>14</v>
      </c>
      <c r="U8" t="s">
        <v>51</v>
      </c>
      <c r="V8" s="57">
        <v>2.7777777777777779E-3</v>
      </c>
      <c r="W8" s="57" t="s">
        <v>17</v>
      </c>
      <c r="X8" s="57" t="s">
        <v>52</v>
      </c>
      <c r="Y8" s="57" t="s">
        <v>19</v>
      </c>
      <c r="Z8" s="57" t="s">
        <v>53</v>
      </c>
    </row>
    <row r="9" spans="1:26" ht="36.75" thickBot="1" x14ac:dyDescent="0.3">
      <c r="A9" s="33"/>
      <c r="B9" s="5" t="s">
        <v>13</v>
      </c>
      <c r="C9" s="6">
        <v>21</v>
      </c>
      <c r="D9" s="34">
        <v>42049</v>
      </c>
      <c r="E9" s="35" t="s">
        <v>21</v>
      </c>
      <c r="F9" s="36"/>
      <c r="G9" s="37" t="s">
        <v>26</v>
      </c>
      <c r="H9" s="36"/>
      <c r="I9" s="5" t="s">
        <v>54</v>
      </c>
      <c r="J9" s="12">
        <v>0.33333333333333331</v>
      </c>
      <c r="K9" s="6" t="s">
        <v>55</v>
      </c>
      <c r="L9" s="38" t="s">
        <v>56</v>
      </c>
      <c r="M9" s="39">
        <v>0.25</v>
      </c>
      <c r="N9" s="40" t="s">
        <v>19</v>
      </c>
      <c r="O9" s="16" t="s">
        <v>57</v>
      </c>
      <c r="Q9" t="s">
        <v>332</v>
      </c>
      <c r="R9">
        <v>21</v>
      </c>
      <c r="S9" s="7">
        <v>42049</v>
      </c>
      <c r="T9" t="s">
        <v>21</v>
      </c>
      <c r="U9" t="s">
        <v>54</v>
      </c>
      <c r="V9" s="57">
        <v>0.33333333333333331</v>
      </c>
      <c r="W9" s="57" t="s">
        <v>55</v>
      </c>
      <c r="X9" s="57" t="s">
        <v>56</v>
      </c>
      <c r="Y9" s="57" t="s">
        <v>19</v>
      </c>
      <c r="Z9" s="57" t="s">
        <v>57</v>
      </c>
    </row>
    <row r="10" spans="1:26" ht="45.75" thickBot="1" x14ac:dyDescent="0.3">
      <c r="A10" s="33"/>
      <c r="B10" s="5" t="s">
        <v>13</v>
      </c>
      <c r="C10" s="6">
        <v>22</v>
      </c>
      <c r="D10" s="34">
        <v>42056</v>
      </c>
      <c r="E10" s="35" t="s">
        <v>14</v>
      </c>
      <c r="F10" s="36"/>
      <c r="G10" s="37" t="s">
        <v>26</v>
      </c>
      <c r="H10" s="36"/>
      <c r="I10" s="5" t="s">
        <v>58</v>
      </c>
      <c r="J10" s="12">
        <v>4.1666666666666666E-3</v>
      </c>
      <c r="K10" s="6" t="s">
        <v>17</v>
      </c>
      <c r="L10" s="38" t="s">
        <v>59</v>
      </c>
      <c r="M10" s="53">
        <v>6.9444444444444447E-4</v>
      </c>
      <c r="N10" s="40" t="s">
        <v>19</v>
      </c>
      <c r="O10" s="16" t="s">
        <v>47</v>
      </c>
      <c r="Q10" t="s">
        <v>332</v>
      </c>
      <c r="R10">
        <v>22</v>
      </c>
      <c r="S10" s="7">
        <v>42056</v>
      </c>
      <c r="T10" t="s">
        <v>14</v>
      </c>
      <c r="U10" t="s">
        <v>58</v>
      </c>
      <c r="V10" s="57">
        <v>4.1666666666666666E-3</v>
      </c>
      <c r="W10" s="57" t="s">
        <v>17</v>
      </c>
      <c r="X10" s="57" t="s">
        <v>59</v>
      </c>
      <c r="Y10" s="57" t="s">
        <v>19</v>
      </c>
      <c r="Z10" s="57" t="s">
        <v>47</v>
      </c>
    </row>
    <row r="11" spans="1:26" ht="36.75" thickBot="1" x14ac:dyDescent="0.3">
      <c r="A11" s="96"/>
      <c r="B11" s="96"/>
      <c r="C11" s="96"/>
      <c r="D11" s="96"/>
      <c r="E11" s="96"/>
      <c r="F11" s="96"/>
      <c r="G11" s="96"/>
      <c r="H11" s="96"/>
      <c r="I11" s="96"/>
      <c r="J11" s="96"/>
      <c r="K11" s="97"/>
      <c r="L11" s="50" t="s">
        <v>60</v>
      </c>
      <c r="M11" s="51">
        <v>1.3888888888888889E-3</v>
      </c>
      <c r="N11" s="52" t="s">
        <v>19</v>
      </c>
      <c r="O11" s="28" t="s">
        <v>61</v>
      </c>
      <c r="Q11" t="s">
        <v>332</v>
      </c>
      <c r="R11">
        <v>22</v>
      </c>
      <c r="S11" s="7">
        <v>42056</v>
      </c>
      <c r="T11" t="s">
        <v>14</v>
      </c>
      <c r="U11" t="s">
        <v>58</v>
      </c>
      <c r="V11" s="57">
        <v>4.1666666666666666E-3</v>
      </c>
      <c r="W11" s="57" t="s">
        <v>17</v>
      </c>
      <c r="X11" s="57" t="s">
        <v>60</v>
      </c>
      <c r="Y11" s="57" t="s">
        <v>19</v>
      </c>
      <c r="Z11" s="57" t="s">
        <v>61</v>
      </c>
    </row>
    <row r="12" spans="1:26" ht="30.75" thickBot="1" x14ac:dyDescent="0.3">
      <c r="A12" s="33"/>
      <c r="B12" s="5" t="s">
        <v>13</v>
      </c>
      <c r="C12" s="6">
        <v>23</v>
      </c>
      <c r="D12" s="34">
        <v>42062</v>
      </c>
      <c r="E12" s="35" t="s">
        <v>21</v>
      </c>
      <c r="F12" s="36"/>
      <c r="G12" s="37" t="s">
        <v>26</v>
      </c>
      <c r="H12" s="36"/>
      <c r="I12" s="5" t="s">
        <v>62</v>
      </c>
      <c r="J12" s="12">
        <v>0.1673611111111111</v>
      </c>
      <c r="K12" s="6" t="s">
        <v>17</v>
      </c>
      <c r="L12" s="38" t="s">
        <v>63</v>
      </c>
      <c r="M12" s="39">
        <v>0.1673611111111111</v>
      </c>
      <c r="N12" s="40" t="s">
        <v>64</v>
      </c>
      <c r="O12" s="16" t="s">
        <v>47</v>
      </c>
      <c r="Q12" t="s">
        <v>332</v>
      </c>
      <c r="R12">
        <v>23</v>
      </c>
      <c r="S12" s="7">
        <v>42062</v>
      </c>
      <c r="T12" t="s">
        <v>21</v>
      </c>
      <c r="U12" t="s">
        <v>62</v>
      </c>
      <c r="V12" s="57">
        <v>0.1673611111111111</v>
      </c>
      <c r="W12" s="57" t="s">
        <v>17</v>
      </c>
      <c r="X12" s="57" t="s">
        <v>63</v>
      </c>
      <c r="Y12" s="57" t="s">
        <v>64</v>
      </c>
      <c r="Z12" s="57" t="s">
        <v>47</v>
      </c>
    </row>
    <row r="13" spans="1:26" ht="45.75" thickBot="1" x14ac:dyDescent="0.3">
      <c r="A13" s="45"/>
      <c r="B13" s="18" t="s">
        <v>13</v>
      </c>
      <c r="C13" s="19">
        <v>25</v>
      </c>
      <c r="D13" s="46">
        <v>42077</v>
      </c>
      <c r="E13" s="47" t="s">
        <v>14</v>
      </c>
      <c r="F13" s="48"/>
      <c r="G13" s="49" t="s">
        <v>26</v>
      </c>
      <c r="H13" s="48"/>
      <c r="I13" s="18" t="s">
        <v>67</v>
      </c>
      <c r="J13" s="24">
        <v>2.7777777777777779E-3</v>
      </c>
      <c r="K13" s="19" t="s">
        <v>17</v>
      </c>
      <c r="L13" s="50" t="s">
        <v>68</v>
      </c>
      <c r="M13" s="51">
        <v>2.0833333333333333E-3</v>
      </c>
      <c r="N13" s="52" t="s">
        <v>36</v>
      </c>
      <c r="O13" s="28" t="s">
        <v>57</v>
      </c>
      <c r="Q13" t="s">
        <v>332</v>
      </c>
      <c r="R13">
        <v>25</v>
      </c>
      <c r="S13" s="7">
        <v>42077</v>
      </c>
      <c r="T13" t="s">
        <v>14</v>
      </c>
      <c r="U13" t="s">
        <v>67</v>
      </c>
      <c r="V13" s="57">
        <v>2.7777777777777779E-3</v>
      </c>
      <c r="W13" s="57" t="s">
        <v>17</v>
      </c>
      <c r="X13" s="57" t="s">
        <v>68</v>
      </c>
      <c r="Y13" s="57" t="s">
        <v>36</v>
      </c>
      <c r="Z13" s="57" t="s">
        <v>57</v>
      </c>
    </row>
    <row r="14" spans="1:26" ht="36.75" thickBot="1" x14ac:dyDescent="0.3">
      <c r="A14" s="94"/>
      <c r="B14" s="94"/>
      <c r="C14" s="94"/>
      <c r="D14" s="94"/>
      <c r="E14" s="94"/>
      <c r="F14" s="94"/>
      <c r="G14" s="94"/>
      <c r="H14" s="94"/>
      <c r="I14" s="94"/>
      <c r="J14" s="94"/>
      <c r="K14" s="95"/>
      <c r="L14" s="38" t="s">
        <v>69</v>
      </c>
      <c r="M14" s="39">
        <v>2.7777777777777779E-3</v>
      </c>
      <c r="N14" s="40" t="s">
        <v>19</v>
      </c>
      <c r="O14" s="16" t="s">
        <v>57</v>
      </c>
      <c r="Q14" t="s">
        <v>332</v>
      </c>
      <c r="R14">
        <v>25</v>
      </c>
      <c r="S14" s="7">
        <v>42077</v>
      </c>
      <c r="T14" t="s">
        <v>14</v>
      </c>
      <c r="U14" t="s">
        <v>67</v>
      </c>
      <c r="V14" s="57">
        <v>2.7777777777777779E-3</v>
      </c>
      <c r="W14" s="57" t="s">
        <v>17</v>
      </c>
      <c r="X14" s="57" t="s">
        <v>69</v>
      </c>
      <c r="Y14" s="57" t="s">
        <v>19</v>
      </c>
      <c r="Z14" s="57" t="s">
        <v>57</v>
      </c>
    </row>
    <row r="15" spans="1:26" ht="45.75" thickBot="1" x14ac:dyDescent="0.3">
      <c r="A15" s="33"/>
      <c r="B15" s="5" t="s">
        <v>13</v>
      </c>
      <c r="C15" s="6">
        <v>27</v>
      </c>
      <c r="D15" s="34">
        <v>42098</v>
      </c>
      <c r="E15" s="35" t="s">
        <v>14</v>
      </c>
      <c r="F15" s="36"/>
      <c r="G15" s="37" t="s">
        <v>26</v>
      </c>
      <c r="H15" s="36"/>
      <c r="I15" s="5" t="s">
        <v>70</v>
      </c>
      <c r="J15" s="12">
        <v>6.9444444444444447E-4</v>
      </c>
      <c r="K15" s="6" t="s">
        <v>17</v>
      </c>
      <c r="L15" s="38" t="s">
        <v>71</v>
      </c>
      <c r="M15" s="53">
        <v>6.9444444444444447E-4</v>
      </c>
      <c r="N15" s="40" t="s">
        <v>36</v>
      </c>
      <c r="O15" s="16" t="s">
        <v>57</v>
      </c>
      <c r="Q15" t="s">
        <v>332</v>
      </c>
      <c r="R15">
        <v>27</v>
      </c>
      <c r="S15" s="7">
        <v>42098</v>
      </c>
      <c r="T15" t="s">
        <v>14</v>
      </c>
      <c r="U15" t="s">
        <v>70</v>
      </c>
      <c r="V15" s="57">
        <v>6.9444444444444447E-4</v>
      </c>
      <c r="W15" s="57" t="s">
        <v>17</v>
      </c>
      <c r="X15" s="57" t="s">
        <v>71</v>
      </c>
      <c r="Y15" s="57" t="s">
        <v>36</v>
      </c>
      <c r="Z15" s="57" t="s">
        <v>57</v>
      </c>
    </row>
    <row r="16" spans="1:26" ht="45.75" thickBot="1" x14ac:dyDescent="0.3">
      <c r="A16" s="33"/>
      <c r="B16" s="5" t="s">
        <v>13</v>
      </c>
      <c r="C16" s="6">
        <v>28</v>
      </c>
      <c r="D16" s="34">
        <v>42105</v>
      </c>
      <c r="E16" s="35" t="s">
        <v>21</v>
      </c>
      <c r="F16" s="36"/>
      <c r="G16" s="37" t="s">
        <v>26</v>
      </c>
      <c r="H16" s="36"/>
      <c r="I16" s="5" t="s">
        <v>72</v>
      </c>
      <c r="J16" s="12">
        <v>0.125</v>
      </c>
      <c r="K16" s="6" t="s">
        <v>17</v>
      </c>
      <c r="L16" s="38" t="s">
        <v>73</v>
      </c>
      <c r="M16" s="53">
        <v>4.1666666666666664E-2</v>
      </c>
      <c r="N16" s="40" t="s">
        <v>19</v>
      </c>
      <c r="O16" s="16" t="s">
        <v>57</v>
      </c>
      <c r="Q16" t="s">
        <v>332</v>
      </c>
      <c r="R16">
        <v>28</v>
      </c>
      <c r="S16" s="7">
        <v>42105</v>
      </c>
      <c r="T16" t="s">
        <v>21</v>
      </c>
      <c r="U16" t="s">
        <v>72</v>
      </c>
      <c r="V16" s="57">
        <v>0.125</v>
      </c>
      <c r="W16" s="57" t="s">
        <v>17</v>
      </c>
      <c r="X16" s="57" t="s">
        <v>73</v>
      </c>
      <c r="Y16" s="57" t="s">
        <v>19</v>
      </c>
      <c r="Z16" s="57" t="s">
        <v>57</v>
      </c>
    </row>
    <row r="17" spans="1:26" ht="30.75" thickBot="1" x14ac:dyDescent="0.3">
      <c r="A17" s="96"/>
      <c r="B17" s="96"/>
      <c r="C17" s="96"/>
      <c r="D17" s="96"/>
      <c r="E17" s="96"/>
      <c r="F17" s="96"/>
      <c r="G17" s="96"/>
      <c r="H17" s="96"/>
      <c r="I17" s="96"/>
      <c r="J17" s="96"/>
      <c r="K17" s="97"/>
      <c r="L17" s="50" t="s">
        <v>74</v>
      </c>
      <c r="M17" s="51">
        <v>8.3333333333333329E-2</v>
      </c>
      <c r="N17" s="52" t="s">
        <v>36</v>
      </c>
      <c r="O17" s="28" t="s">
        <v>75</v>
      </c>
      <c r="Q17" t="s">
        <v>332</v>
      </c>
      <c r="R17">
        <v>28</v>
      </c>
      <c r="S17" s="7">
        <v>42105</v>
      </c>
      <c r="T17" t="s">
        <v>21</v>
      </c>
      <c r="U17" t="s">
        <v>72</v>
      </c>
      <c r="V17" s="57">
        <v>0.125</v>
      </c>
      <c r="W17" s="57" t="s">
        <v>17</v>
      </c>
      <c r="X17" s="57" t="s">
        <v>74</v>
      </c>
      <c r="Y17" s="57" t="s">
        <v>36</v>
      </c>
      <c r="Z17" s="57" t="s">
        <v>75</v>
      </c>
    </row>
    <row r="18" spans="1:26" ht="45.75" thickBot="1" x14ac:dyDescent="0.3">
      <c r="A18" s="33"/>
      <c r="B18" s="5" t="s">
        <v>13</v>
      </c>
      <c r="C18" s="6">
        <v>34</v>
      </c>
      <c r="D18" s="34">
        <v>42147</v>
      </c>
      <c r="E18" s="35" t="s">
        <v>21</v>
      </c>
      <c r="F18" s="36"/>
      <c r="G18" s="37" t="s">
        <v>26</v>
      </c>
      <c r="H18" s="36"/>
      <c r="I18" s="5" t="s">
        <v>87</v>
      </c>
      <c r="J18" s="12">
        <v>8.3333333333333329E-2</v>
      </c>
      <c r="K18" s="6" t="s">
        <v>17</v>
      </c>
      <c r="L18" s="38" t="s">
        <v>35</v>
      </c>
      <c r="M18" s="53">
        <v>4.1666666666666664E-2</v>
      </c>
      <c r="N18" s="40" t="s">
        <v>88</v>
      </c>
      <c r="O18" s="54"/>
      <c r="Q18" t="s">
        <v>332</v>
      </c>
      <c r="R18">
        <v>34</v>
      </c>
      <c r="S18" s="7">
        <v>42147</v>
      </c>
      <c r="T18" t="s">
        <v>21</v>
      </c>
      <c r="U18" t="s">
        <v>87</v>
      </c>
      <c r="V18" s="57">
        <v>8.3333333333333329E-2</v>
      </c>
      <c r="W18" s="57" t="s">
        <v>17</v>
      </c>
      <c r="X18" s="57" t="s">
        <v>35</v>
      </c>
      <c r="Y18" s="57" t="s">
        <v>88</v>
      </c>
      <c r="Z18" s="57">
        <v>0</v>
      </c>
    </row>
    <row r="19" spans="1:26" ht="36.75" thickBot="1" x14ac:dyDescent="0.3">
      <c r="A19" s="33"/>
      <c r="B19" s="5" t="s">
        <v>13</v>
      </c>
      <c r="C19" s="6">
        <v>1</v>
      </c>
      <c r="D19" s="34">
        <v>42230</v>
      </c>
      <c r="E19" s="35" t="s">
        <v>21</v>
      </c>
      <c r="F19" s="36"/>
      <c r="G19" s="37" t="s">
        <v>26</v>
      </c>
      <c r="H19" s="36"/>
      <c r="I19" s="5" t="s">
        <v>93</v>
      </c>
      <c r="J19" s="12">
        <v>0.20833333333333334</v>
      </c>
      <c r="K19" s="6" t="s">
        <v>17</v>
      </c>
      <c r="L19" s="38" t="s">
        <v>94</v>
      </c>
      <c r="M19" s="39">
        <v>8.3333333333333329E-2</v>
      </c>
      <c r="N19" s="40" t="s">
        <v>19</v>
      </c>
      <c r="O19" s="54"/>
      <c r="Q19" t="s">
        <v>335</v>
      </c>
      <c r="R19">
        <v>1</v>
      </c>
      <c r="S19" s="7">
        <v>42230</v>
      </c>
      <c r="T19" t="s">
        <v>21</v>
      </c>
      <c r="U19" t="s">
        <v>93</v>
      </c>
      <c r="V19" s="57">
        <v>0.20833333333333334</v>
      </c>
      <c r="W19" s="57" t="s">
        <v>17</v>
      </c>
      <c r="X19" s="57" t="s">
        <v>94</v>
      </c>
      <c r="Y19" s="57" t="s">
        <v>19</v>
      </c>
      <c r="Z19" s="57">
        <v>0</v>
      </c>
    </row>
    <row r="20" spans="1:26" ht="45.75" thickBot="1" x14ac:dyDescent="0.3">
      <c r="A20" s="33"/>
      <c r="B20" s="5" t="s">
        <v>13</v>
      </c>
      <c r="C20" s="6">
        <v>2</v>
      </c>
      <c r="D20" s="34">
        <v>42238</v>
      </c>
      <c r="E20" s="35" t="s">
        <v>14</v>
      </c>
      <c r="F20" s="36"/>
      <c r="G20" s="37" t="s">
        <v>26</v>
      </c>
      <c r="H20" s="36"/>
      <c r="I20" s="5" t="s">
        <v>95</v>
      </c>
      <c r="J20" s="12">
        <v>4.3055555555555562E-2</v>
      </c>
      <c r="K20" s="6" t="s">
        <v>17</v>
      </c>
      <c r="L20" s="38" t="s">
        <v>96</v>
      </c>
      <c r="M20" s="53">
        <v>4.3055555555555562E-2</v>
      </c>
      <c r="N20" s="40" t="s">
        <v>19</v>
      </c>
      <c r="O20" s="16" t="s">
        <v>97</v>
      </c>
      <c r="Q20" t="s">
        <v>335</v>
      </c>
      <c r="R20">
        <v>2</v>
      </c>
      <c r="S20" s="7">
        <v>42238</v>
      </c>
      <c r="T20" t="s">
        <v>14</v>
      </c>
      <c r="U20" t="s">
        <v>95</v>
      </c>
      <c r="V20" s="57">
        <v>4.3055555555555562E-2</v>
      </c>
      <c r="W20" s="57" t="s">
        <v>17</v>
      </c>
      <c r="X20" s="57" t="s">
        <v>96</v>
      </c>
      <c r="Y20" s="57" t="s">
        <v>19</v>
      </c>
      <c r="Z20" s="57" t="s">
        <v>97</v>
      </c>
    </row>
    <row r="21" spans="1:26" ht="45.75" thickBot="1" x14ac:dyDescent="0.3">
      <c r="A21" s="33"/>
      <c r="B21" s="5" t="s">
        <v>13</v>
      </c>
      <c r="C21" s="6">
        <v>4</v>
      </c>
      <c r="D21" s="34">
        <v>42259</v>
      </c>
      <c r="E21" s="35" t="s">
        <v>21</v>
      </c>
      <c r="F21" s="36"/>
      <c r="G21" s="37" t="s">
        <v>98</v>
      </c>
      <c r="H21" s="36"/>
      <c r="I21" s="5" t="s">
        <v>99</v>
      </c>
      <c r="J21" s="12">
        <v>8.4027777777777771E-2</v>
      </c>
      <c r="K21" s="6" t="s">
        <v>17</v>
      </c>
      <c r="L21" s="38" t="s">
        <v>100</v>
      </c>
      <c r="M21" s="39">
        <v>4.2361111111111106E-2</v>
      </c>
      <c r="N21" s="40" t="s">
        <v>101</v>
      </c>
      <c r="O21" s="16" t="s">
        <v>57</v>
      </c>
      <c r="Q21" t="s">
        <v>335</v>
      </c>
      <c r="R21">
        <v>4</v>
      </c>
      <c r="S21" s="7">
        <v>42259</v>
      </c>
      <c r="T21" t="s">
        <v>21</v>
      </c>
      <c r="U21" t="s">
        <v>99</v>
      </c>
      <c r="V21" s="57">
        <v>8.4027777777777771E-2</v>
      </c>
      <c r="W21" s="57" t="s">
        <v>17</v>
      </c>
      <c r="X21" s="57" t="s">
        <v>100</v>
      </c>
      <c r="Y21" s="57" t="s">
        <v>101</v>
      </c>
      <c r="Z21" s="57" t="s">
        <v>57</v>
      </c>
    </row>
    <row r="22" spans="1:26" ht="30.75" thickBot="1" x14ac:dyDescent="0.3">
      <c r="A22" s="33"/>
      <c r="B22" s="5" t="s">
        <v>13</v>
      </c>
      <c r="C22" s="6">
        <v>6</v>
      </c>
      <c r="D22" s="34">
        <v>42269</v>
      </c>
      <c r="E22" s="35" t="s">
        <v>21</v>
      </c>
      <c r="F22" s="36"/>
      <c r="G22" s="37" t="s">
        <v>98</v>
      </c>
      <c r="H22" s="36"/>
      <c r="I22" s="5" t="s">
        <v>102</v>
      </c>
      <c r="J22" s="12">
        <v>0.20902777777777778</v>
      </c>
      <c r="K22" s="6" t="s">
        <v>17</v>
      </c>
      <c r="L22" s="38" t="s">
        <v>103</v>
      </c>
      <c r="M22" s="39">
        <v>4.2361111111111106E-2</v>
      </c>
      <c r="N22" s="40" t="s">
        <v>44</v>
      </c>
      <c r="O22" s="54"/>
      <c r="Q22" t="s">
        <v>335</v>
      </c>
      <c r="R22">
        <v>6</v>
      </c>
      <c r="S22" s="7">
        <v>42269</v>
      </c>
      <c r="T22" t="s">
        <v>21</v>
      </c>
      <c r="U22" t="s">
        <v>102</v>
      </c>
      <c r="V22" s="57">
        <v>0.20902777777777778</v>
      </c>
      <c r="W22" s="57" t="s">
        <v>17</v>
      </c>
      <c r="X22" s="57" t="s">
        <v>103</v>
      </c>
      <c r="Y22" s="57" t="s">
        <v>44</v>
      </c>
      <c r="Z22" s="57">
        <v>0</v>
      </c>
    </row>
    <row r="23" spans="1:26" ht="36.75" thickBot="1" x14ac:dyDescent="0.3">
      <c r="A23" s="88"/>
      <c r="B23" s="88"/>
      <c r="C23" s="88"/>
      <c r="D23" s="88"/>
      <c r="E23" s="88"/>
      <c r="F23" s="88"/>
      <c r="G23" s="88"/>
      <c r="H23" s="88"/>
      <c r="I23" s="88"/>
      <c r="J23" s="88"/>
      <c r="K23" s="89"/>
      <c r="L23" s="38" t="s">
        <v>104</v>
      </c>
      <c r="M23" s="53">
        <v>8.4027777777777771E-2</v>
      </c>
      <c r="N23" s="40" t="s">
        <v>19</v>
      </c>
      <c r="O23" s="16" t="s">
        <v>97</v>
      </c>
      <c r="Q23" t="s">
        <v>335</v>
      </c>
      <c r="R23">
        <v>6</v>
      </c>
      <c r="S23" s="7">
        <v>42269</v>
      </c>
      <c r="T23" t="s">
        <v>21</v>
      </c>
      <c r="U23" t="s">
        <v>102</v>
      </c>
      <c r="V23" s="57">
        <v>0.20902777777777778</v>
      </c>
      <c r="W23" s="57" t="s">
        <v>17</v>
      </c>
      <c r="X23" s="57" t="s">
        <v>104</v>
      </c>
      <c r="Y23" s="57" t="s">
        <v>19</v>
      </c>
      <c r="Z23" s="57" t="s">
        <v>97</v>
      </c>
    </row>
    <row r="24" spans="1:26" ht="24.75" thickBot="1" x14ac:dyDescent="0.3">
      <c r="A24" s="100"/>
      <c r="B24" s="100"/>
      <c r="C24" s="100"/>
      <c r="D24" s="100"/>
      <c r="E24" s="100"/>
      <c r="F24" s="100"/>
      <c r="G24" s="100"/>
      <c r="H24" s="100"/>
      <c r="I24" s="100"/>
      <c r="J24" s="100"/>
      <c r="K24" s="101"/>
      <c r="L24" s="38" t="s">
        <v>105</v>
      </c>
      <c r="M24" s="39">
        <v>0.12569444444444444</v>
      </c>
      <c r="N24" s="40" t="s">
        <v>44</v>
      </c>
      <c r="O24" s="54"/>
      <c r="Q24" t="s">
        <v>335</v>
      </c>
      <c r="R24">
        <v>6</v>
      </c>
      <c r="S24" s="7">
        <v>42269</v>
      </c>
      <c r="T24" t="s">
        <v>21</v>
      </c>
      <c r="U24" t="s">
        <v>102</v>
      </c>
      <c r="V24" s="57">
        <v>0.20902777777777778</v>
      </c>
      <c r="W24" s="57" t="s">
        <v>17</v>
      </c>
      <c r="X24" s="57" t="s">
        <v>105</v>
      </c>
      <c r="Y24" s="57" t="s">
        <v>44</v>
      </c>
      <c r="Z24" s="57">
        <v>0</v>
      </c>
    </row>
    <row r="25" spans="1:26" ht="36.75" thickBot="1" x14ac:dyDescent="0.3">
      <c r="A25" s="100"/>
      <c r="B25" s="100"/>
      <c r="C25" s="100"/>
      <c r="D25" s="100"/>
      <c r="E25" s="100"/>
      <c r="F25" s="100"/>
      <c r="G25" s="100"/>
      <c r="H25" s="100"/>
      <c r="I25" s="100"/>
      <c r="J25" s="100"/>
      <c r="K25" s="101"/>
      <c r="L25" s="38" t="s">
        <v>106</v>
      </c>
      <c r="M25" s="39">
        <v>0.1673611111111111</v>
      </c>
      <c r="N25" s="40" t="s">
        <v>19</v>
      </c>
      <c r="O25" s="16" t="s">
        <v>97</v>
      </c>
      <c r="Q25" t="s">
        <v>335</v>
      </c>
      <c r="R25">
        <v>6</v>
      </c>
      <c r="S25" s="7">
        <v>42269</v>
      </c>
      <c r="T25" t="s">
        <v>21</v>
      </c>
      <c r="U25" t="s">
        <v>102</v>
      </c>
      <c r="V25" s="57">
        <v>0.20902777777777778</v>
      </c>
      <c r="W25" s="57" t="s">
        <v>17</v>
      </c>
      <c r="X25" s="57" t="s">
        <v>106</v>
      </c>
      <c r="Y25" s="57" t="s">
        <v>19</v>
      </c>
      <c r="Z25" s="57" t="s">
        <v>97</v>
      </c>
    </row>
    <row r="26" spans="1:26" ht="36.75" thickBot="1" x14ac:dyDescent="0.3">
      <c r="A26" s="90"/>
      <c r="B26" s="90"/>
      <c r="C26" s="90"/>
      <c r="D26" s="90"/>
      <c r="E26" s="90"/>
      <c r="F26" s="90"/>
      <c r="G26" s="90"/>
      <c r="H26" s="90"/>
      <c r="I26" s="90"/>
      <c r="J26" s="90"/>
      <c r="K26" s="91"/>
      <c r="L26" s="38" t="s">
        <v>107</v>
      </c>
      <c r="M26" s="39">
        <v>0.20902777777777778</v>
      </c>
      <c r="N26" s="40" t="s">
        <v>19</v>
      </c>
      <c r="O26" s="16" t="s">
        <v>75</v>
      </c>
      <c r="Q26" t="s">
        <v>335</v>
      </c>
      <c r="R26">
        <v>6</v>
      </c>
      <c r="S26" s="7">
        <v>42269</v>
      </c>
      <c r="T26" t="s">
        <v>21</v>
      </c>
      <c r="U26" t="s">
        <v>102</v>
      </c>
      <c r="V26" s="57">
        <v>0.20902777777777778</v>
      </c>
      <c r="W26" s="57" t="s">
        <v>17</v>
      </c>
      <c r="X26" s="57" t="s">
        <v>107</v>
      </c>
      <c r="Y26" s="57" t="s">
        <v>19</v>
      </c>
      <c r="Z26" s="57" t="s">
        <v>75</v>
      </c>
    </row>
    <row r="27" spans="1:26" ht="45.75" thickBot="1" x14ac:dyDescent="0.3">
      <c r="A27" s="33"/>
      <c r="B27" s="5" t="s">
        <v>13</v>
      </c>
      <c r="C27" s="6">
        <v>7</v>
      </c>
      <c r="D27" s="34">
        <v>42273</v>
      </c>
      <c r="E27" s="35" t="s">
        <v>14</v>
      </c>
      <c r="F27" s="36"/>
      <c r="G27" s="37" t="s">
        <v>26</v>
      </c>
      <c r="H27" s="36"/>
      <c r="I27" s="5" t="s">
        <v>108</v>
      </c>
      <c r="J27" s="12">
        <v>2.0833333333333333E-3</v>
      </c>
      <c r="K27" s="6" t="s">
        <v>17</v>
      </c>
      <c r="L27" s="38" t="s">
        <v>103</v>
      </c>
      <c r="M27" s="53">
        <v>6.9444444444444447E-4</v>
      </c>
      <c r="N27" s="40" t="s">
        <v>36</v>
      </c>
      <c r="O27" s="16" t="s">
        <v>109</v>
      </c>
      <c r="Q27" t="s">
        <v>335</v>
      </c>
      <c r="R27">
        <v>7</v>
      </c>
      <c r="S27" s="7">
        <v>42273</v>
      </c>
      <c r="T27" t="s">
        <v>14</v>
      </c>
      <c r="U27" t="s">
        <v>108</v>
      </c>
      <c r="V27" s="57">
        <v>2.0833333333333333E-3</v>
      </c>
      <c r="W27" s="57" t="s">
        <v>17</v>
      </c>
      <c r="X27" s="57" t="s">
        <v>103</v>
      </c>
      <c r="Y27" s="57" t="s">
        <v>36</v>
      </c>
      <c r="Z27" s="57" t="s">
        <v>109</v>
      </c>
    </row>
    <row r="28" spans="1:26" ht="30.75" thickBot="1" x14ac:dyDescent="0.3">
      <c r="A28" s="96"/>
      <c r="B28" s="96"/>
      <c r="C28" s="96"/>
      <c r="D28" s="96"/>
      <c r="E28" s="96"/>
      <c r="F28" s="96"/>
      <c r="G28" s="96"/>
      <c r="H28" s="96"/>
      <c r="I28" s="96"/>
      <c r="J28" s="96"/>
      <c r="K28" s="97"/>
      <c r="L28" s="50" t="s">
        <v>110</v>
      </c>
      <c r="M28" s="51">
        <v>1.3888888888888889E-3</v>
      </c>
      <c r="N28" s="52" t="s">
        <v>44</v>
      </c>
      <c r="O28" s="28" t="s">
        <v>111</v>
      </c>
      <c r="Q28" t="s">
        <v>335</v>
      </c>
      <c r="R28">
        <v>7</v>
      </c>
      <c r="S28" s="7">
        <v>42273</v>
      </c>
      <c r="T28" t="s">
        <v>14</v>
      </c>
      <c r="U28" t="s">
        <v>108</v>
      </c>
      <c r="V28" s="57">
        <v>2.0833333333333333E-3</v>
      </c>
      <c r="W28" s="57" t="s">
        <v>17</v>
      </c>
      <c r="X28" s="57" t="s">
        <v>110</v>
      </c>
      <c r="Y28" s="57" t="s">
        <v>44</v>
      </c>
      <c r="Z28" s="57" t="s">
        <v>111</v>
      </c>
    </row>
    <row r="29" spans="1:26" ht="45.75" thickBot="1" x14ac:dyDescent="0.3">
      <c r="A29" s="33"/>
      <c r="B29" s="5" t="s">
        <v>13</v>
      </c>
      <c r="C29" s="6">
        <v>8</v>
      </c>
      <c r="D29" s="34">
        <v>42281</v>
      </c>
      <c r="E29" s="35" t="s">
        <v>21</v>
      </c>
      <c r="F29" s="36"/>
      <c r="G29" s="37" t="s">
        <v>26</v>
      </c>
      <c r="H29" s="36"/>
      <c r="I29" s="5" t="s">
        <v>116</v>
      </c>
      <c r="J29" s="12">
        <v>0.20902777777777778</v>
      </c>
      <c r="K29" s="6" t="s">
        <v>17</v>
      </c>
      <c r="L29" s="38" t="s">
        <v>117</v>
      </c>
      <c r="M29" s="39">
        <v>0.12569444444444444</v>
      </c>
      <c r="N29" s="40" t="s">
        <v>19</v>
      </c>
      <c r="O29" s="16" t="s">
        <v>50</v>
      </c>
      <c r="Q29" t="s">
        <v>335</v>
      </c>
      <c r="R29">
        <v>8</v>
      </c>
      <c r="S29" s="7">
        <v>42281</v>
      </c>
      <c r="T29" t="s">
        <v>21</v>
      </c>
      <c r="U29" t="s">
        <v>116</v>
      </c>
      <c r="V29" s="57">
        <v>0.20902777777777778</v>
      </c>
      <c r="W29" s="57" t="s">
        <v>17</v>
      </c>
      <c r="X29" s="57" t="s">
        <v>117</v>
      </c>
      <c r="Y29" s="57" t="s">
        <v>19</v>
      </c>
      <c r="Z29" s="57" t="s">
        <v>50</v>
      </c>
    </row>
    <row r="30" spans="1:26" ht="30.75" thickBot="1" x14ac:dyDescent="0.3">
      <c r="A30" s="94"/>
      <c r="B30" s="94"/>
      <c r="C30" s="94"/>
      <c r="D30" s="94"/>
      <c r="E30" s="94"/>
      <c r="F30" s="94"/>
      <c r="G30" s="94"/>
      <c r="H30" s="94"/>
      <c r="I30" s="94"/>
      <c r="J30" s="94"/>
      <c r="K30" s="95"/>
      <c r="L30" s="38" t="s">
        <v>118</v>
      </c>
      <c r="M30" s="39">
        <v>0.1673611111111111</v>
      </c>
      <c r="N30" s="40" t="s">
        <v>44</v>
      </c>
      <c r="O30" s="16" t="s">
        <v>75</v>
      </c>
      <c r="Q30" t="s">
        <v>335</v>
      </c>
      <c r="R30">
        <v>8</v>
      </c>
      <c r="S30" s="7">
        <v>42281</v>
      </c>
      <c r="T30" t="s">
        <v>21</v>
      </c>
      <c r="U30" t="s">
        <v>116</v>
      </c>
      <c r="V30" s="57">
        <v>0.20902777777777778</v>
      </c>
      <c r="W30" s="57" t="s">
        <v>17</v>
      </c>
      <c r="X30" s="57" t="s">
        <v>118</v>
      </c>
      <c r="Y30" s="57" t="s">
        <v>44</v>
      </c>
      <c r="Z30" s="57" t="s">
        <v>75</v>
      </c>
    </row>
    <row r="31" spans="1:26" ht="30.75" thickBot="1" x14ac:dyDescent="0.3">
      <c r="A31" s="33"/>
      <c r="B31" s="5" t="s">
        <v>13</v>
      </c>
      <c r="C31" s="6">
        <v>10</v>
      </c>
      <c r="D31" s="34">
        <v>42301</v>
      </c>
      <c r="E31" s="35" t="s">
        <v>21</v>
      </c>
      <c r="F31" s="36"/>
      <c r="G31" s="37" t="s">
        <v>26</v>
      </c>
      <c r="H31" s="36"/>
      <c r="I31" s="5" t="s">
        <v>119</v>
      </c>
      <c r="J31" s="12">
        <v>0.16666666666666666</v>
      </c>
      <c r="K31" s="6" t="s">
        <v>17</v>
      </c>
      <c r="L31" s="38" t="s">
        <v>110</v>
      </c>
      <c r="M31" s="39">
        <v>0.125</v>
      </c>
      <c r="N31" s="40" t="s">
        <v>36</v>
      </c>
      <c r="O31" s="16" t="s">
        <v>97</v>
      </c>
      <c r="Q31" t="s">
        <v>335</v>
      </c>
      <c r="R31">
        <v>10</v>
      </c>
      <c r="S31" s="7">
        <v>42301</v>
      </c>
      <c r="T31" t="s">
        <v>21</v>
      </c>
      <c r="U31" t="s">
        <v>119</v>
      </c>
      <c r="V31" s="57">
        <v>0.16666666666666666</v>
      </c>
      <c r="W31" s="57" t="s">
        <v>17</v>
      </c>
      <c r="X31" s="57" t="s">
        <v>110</v>
      </c>
      <c r="Y31" s="57" t="s">
        <v>36</v>
      </c>
      <c r="Z31" s="57" t="s">
        <v>97</v>
      </c>
    </row>
    <row r="32" spans="1:26" ht="36.75" thickBot="1" x14ac:dyDescent="0.3">
      <c r="A32" s="33"/>
      <c r="B32" s="5" t="s">
        <v>13</v>
      </c>
      <c r="C32" s="6">
        <v>12</v>
      </c>
      <c r="D32" s="34">
        <v>42315</v>
      </c>
      <c r="E32" s="35" t="s">
        <v>21</v>
      </c>
      <c r="F32" s="36"/>
      <c r="G32" s="37" t="s">
        <v>26</v>
      </c>
      <c r="H32" s="36"/>
      <c r="I32" s="5" t="s">
        <v>121</v>
      </c>
      <c r="J32" s="12">
        <v>0.16666666666666666</v>
      </c>
      <c r="K32" s="6" t="s">
        <v>17</v>
      </c>
      <c r="L32" s="38" t="s">
        <v>60</v>
      </c>
      <c r="M32" s="39">
        <v>0.125</v>
      </c>
      <c r="N32" s="40" t="s">
        <v>19</v>
      </c>
      <c r="O32" s="16" t="s">
        <v>57</v>
      </c>
      <c r="Q32" t="s">
        <v>335</v>
      </c>
      <c r="R32">
        <v>12</v>
      </c>
      <c r="S32" s="7">
        <v>42315</v>
      </c>
      <c r="T32" t="s">
        <v>21</v>
      </c>
      <c r="U32" t="s">
        <v>121</v>
      </c>
      <c r="V32" s="57">
        <v>0.16666666666666666</v>
      </c>
      <c r="W32" s="57" t="s">
        <v>17</v>
      </c>
      <c r="X32" s="57" t="s">
        <v>60</v>
      </c>
      <c r="Y32" s="57" t="s">
        <v>19</v>
      </c>
      <c r="Z32" s="57" t="s">
        <v>57</v>
      </c>
    </row>
    <row r="33" spans="1:26" ht="45.75" thickBot="1" x14ac:dyDescent="0.3">
      <c r="A33" s="33"/>
      <c r="B33" s="5" t="s">
        <v>13</v>
      </c>
      <c r="C33" s="6">
        <v>16</v>
      </c>
      <c r="D33" s="34">
        <v>42350</v>
      </c>
      <c r="E33" s="35" t="s">
        <v>21</v>
      </c>
      <c r="F33" s="36"/>
      <c r="G33" s="37" t="s">
        <v>26</v>
      </c>
      <c r="H33" s="36"/>
      <c r="I33" s="5" t="s">
        <v>126</v>
      </c>
      <c r="J33" s="12">
        <v>8.3333333333333329E-2</v>
      </c>
      <c r="K33" s="6" t="s">
        <v>17</v>
      </c>
      <c r="L33" s="38" t="s">
        <v>127</v>
      </c>
      <c r="M33" s="53">
        <v>4.1666666666666664E-2</v>
      </c>
      <c r="N33" s="40" t="s">
        <v>19</v>
      </c>
      <c r="O33" s="16" t="s">
        <v>50</v>
      </c>
      <c r="Q33" t="s">
        <v>335</v>
      </c>
      <c r="R33">
        <v>16</v>
      </c>
      <c r="S33" s="7">
        <v>42350</v>
      </c>
      <c r="T33" t="s">
        <v>21</v>
      </c>
      <c r="U33" t="s">
        <v>126</v>
      </c>
      <c r="V33" s="57">
        <v>8.3333333333333329E-2</v>
      </c>
      <c r="W33" s="57" t="s">
        <v>17</v>
      </c>
      <c r="X33" s="57" t="s">
        <v>127</v>
      </c>
      <c r="Y33" s="57" t="s">
        <v>19</v>
      </c>
      <c r="Z33" s="57" t="s">
        <v>50</v>
      </c>
    </row>
    <row r="34" spans="1:26" ht="30.75" thickBot="1" x14ac:dyDescent="0.3">
      <c r="A34" s="33"/>
      <c r="B34" s="5" t="s">
        <v>13</v>
      </c>
      <c r="C34" s="6">
        <v>18</v>
      </c>
      <c r="D34" s="34">
        <v>42391</v>
      </c>
      <c r="E34" s="35" t="s">
        <v>14</v>
      </c>
      <c r="F34" s="36"/>
      <c r="G34" s="37" t="s">
        <v>26</v>
      </c>
      <c r="H34" s="36"/>
      <c r="I34" s="5" t="s">
        <v>93</v>
      </c>
      <c r="J34" s="12">
        <v>4.3055555555555562E-2</v>
      </c>
      <c r="K34" s="6" t="s">
        <v>17</v>
      </c>
      <c r="L34" s="38" t="s">
        <v>60</v>
      </c>
      <c r="M34" s="39">
        <v>6.9444444444444447E-4</v>
      </c>
      <c r="N34" s="40" t="s">
        <v>88</v>
      </c>
      <c r="O34" s="54"/>
      <c r="Q34" t="s">
        <v>335</v>
      </c>
      <c r="R34">
        <v>18</v>
      </c>
      <c r="S34" s="7">
        <v>42391</v>
      </c>
      <c r="T34" t="s">
        <v>14</v>
      </c>
      <c r="U34" t="s">
        <v>93</v>
      </c>
      <c r="V34" s="57">
        <v>4.3055555555555562E-2</v>
      </c>
      <c r="W34" s="57" t="s">
        <v>17</v>
      </c>
      <c r="X34" s="57" t="s">
        <v>60</v>
      </c>
      <c r="Y34" s="57" t="s">
        <v>88</v>
      </c>
      <c r="Z34" s="57">
        <v>0</v>
      </c>
    </row>
    <row r="35" spans="1:26" ht="36.75" thickBot="1" x14ac:dyDescent="0.3">
      <c r="A35" s="94"/>
      <c r="B35" s="94"/>
      <c r="C35" s="94"/>
      <c r="D35" s="94"/>
      <c r="E35" s="94"/>
      <c r="F35" s="94"/>
      <c r="G35" s="94"/>
      <c r="H35" s="94"/>
      <c r="I35" s="94"/>
      <c r="J35" s="94"/>
      <c r="K35" s="95"/>
      <c r="L35" s="38" t="s">
        <v>128</v>
      </c>
      <c r="M35" s="53">
        <v>4.3055555555555562E-2</v>
      </c>
      <c r="N35" s="40" t="s">
        <v>129</v>
      </c>
      <c r="O35" s="16" t="s">
        <v>57</v>
      </c>
      <c r="Q35" t="s">
        <v>335</v>
      </c>
      <c r="R35">
        <v>18</v>
      </c>
      <c r="S35" s="7">
        <v>42391</v>
      </c>
      <c r="T35" t="s">
        <v>14</v>
      </c>
      <c r="U35" t="s">
        <v>93</v>
      </c>
      <c r="V35" s="57">
        <v>4.3055555555555562E-2</v>
      </c>
      <c r="W35" s="57" t="s">
        <v>17</v>
      </c>
      <c r="X35" s="57" t="s">
        <v>128</v>
      </c>
      <c r="Y35" s="57" t="s">
        <v>129</v>
      </c>
      <c r="Z35" s="57" t="s">
        <v>57</v>
      </c>
    </row>
    <row r="36" spans="1:26" ht="45.75" thickBot="1" x14ac:dyDescent="0.3">
      <c r="A36" s="45"/>
      <c r="B36" s="18" t="s">
        <v>13</v>
      </c>
      <c r="C36" s="19">
        <v>19</v>
      </c>
      <c r="D36" s="46">
        <v>42400</v>
      </c>
      <c r="E36" s="47" t="s">
        <v>21</v>
      </c>
      <c r="F36" s="48"/>
      <c r="G36" s="49" t="s">
        <v>26</v>
      </c>
      <c r="H36" s="48"/>
      <c r="I36" s="18" t="s">
        <v>130</v>
      </c>
      <c r="J36" s="24">
        <v>8.3333333333333329E-2</v>
      </c>
      <c r="K36" s="19" t="s">
        <v>17</v>
      </c>
      <c r="L36" s="50" t="s">
        <v>131</v>
      </c>
      <c r="M36" s="55">
        <v>4.1666666666666664E-2</v>
      </c>
      <c r="N36" s="52" t="s">
        <v>19</v>
      </c>
      <c r="O36" s="28" t="s">
        <v>97</v>
      </c>
      <c r="Q36" t="s">
        <v>335</v>
      </c>
      <c r="R36">
        <v>19</v>
      </c>
      <c r="S36" s="7">
        <v>42400</v>
      </c>
      <c r="T36" t="s">
        <v>21</v>
      </c>
      <c r="U36" t="s">
        <v>130</v>
      </c>
      <c r="V36" s="57">
        <v>8.3333333333333329E-2</v>
      </c>
      <c r="W36" s="57" t="s">
        <v>17</v>
      </c>
      <c r="X36" s="57" t="s">
        <v>131</v>
      </c>
      <c r="Y36" s="57" t="s">
        <v>19</v>
      </c>
      <c r="Z36" s="57" t="s">
        <v>97</v>
      </c>
    </row>
    <row r="37" spans="1:26" ht="36.75" thickBot="1" x14ac:dyDescent="0.3">
      <c r="A37" s="94"/>
      <c r="B37" s="94"/>
      <c r="C37" s="94"/>
      <c r="D37" s="94"/>
      <c r="E37" s="94"/>
      <c r="F37" s="94"/>
      <c r="G37" s="94"/>
      <c r="H37" s="94"/>
      <c r="I37" s="94"/>
      <c r="J37" s="94"/>
      <c r="K37" s="95"/>
      <c r="L37" s="38" t="s">
        <v>125</v>
      </c>
      <c r="M37" s="39">
        <v>8.3333333333333329E-2</v>
      </c>
      <c r="N37" s="40" t="s">
        <v>19</v>
      </c>
      <c r="O37" s="16" t="s">
        <v>25</v>
      </c>
      <c r="Q37" t="s">
        <v>335</v>
      </c>
      <c r="R37">
        <v>19</v>
      </c>
      <c r="S37" s="7">
        <v>42400</v>
      </c>
      <c r="T37" t="s">
        <v>21</v>
      </c>
      <c r="U37" t="s">
        <v>130</v>
      </c>
      <c r="V37" s="57">
        <v>8.3333333333333329E-2</v>
      </c>
      <c r="W37" s="57" t="s">
        <v>17</v>
      </c>
      <c r="X37" s="57" t="s">
        <v>125</v>
      </c>
      <c r="Y37" s="57" t="s">
        <v>19</v>
      </c>
      <c r="Z37" s="57" t="s">
        <v>25</v>
      </c>
    </row>
    <row r="38" spans="1:26" ht="45.75" thickBot="1" x14ac:dyDescent="0.3">
      <c r="A38" s="33"/>
      <c r="B38" s="5" t="s">
        <v>13</v>
      </c>
      <c r="C38" s="6">
        <v>21</v>
      </c>
      <c r="D38" s="34">
        <v>42414</v>
      </c>
      <c r="E38" s="35" t="s">
        <v>14</v>
      </c>
      <c r="F38" s="36"/>
      <c r="G38" s="37" t="s">
        <v>26</v>
      </c>
      <c r="H38" s="36"/>
      <c r="I38" s="5" t="s">
        <v>133</v>
      </c>
      <c r="J38" s="12">
        <v>4.3750000000000004E-2</v>
      </c>
      <c r="K38" s="6" t="s">
        <v>17</v>
      </c>
      <c r="L38" s="38" t="s">
        <v>73</v>
      </c>
      <c r="M38" s="39">
        <v>6.9444444444444447E-4</v>
      </c>
      <c r="N38" s="40" t="s">
        <v>19</v>
      </c>
      <c r="O38" s="16" t="s">
        <v>57</v>
      </c>
      <c r="Q38" t="s">
        <v>335</v>
      </c>
      <c r="R38">
        <v>21</v>
      </c>
      <c r="S38" s="7">
        <v>42414</v>
      </c>
      <c r="T38" t="s">
        <v>14</v>
      </c>
      <c r="U38" t="s">
        <v>133</v>
      </c>
      <c r="V38" s="57">
        <v>4.3750000000000004E-2</v>
      </c>
      <c r="W38" s="57" t="s">
        <v>17</v>
      </c>
      <c r="X38" s="57" t="s">
        <v>73</v>
      </c>
      <c r="Y38" s="57" t="s">
        <v>19</v>
      </c>
      <c r="Z38" s="57" t="s">
        <v>57</v>
      </c>
    </row>
    <row r="39" spans="1:26" ht="36.75" thickBot="1" x14ac:dyDescent="0.3">
      <c r="A39" s="94"/>
      <c r="B39" s="94"/>
      <c r="C39" s="94"/>
      <c r="D39" s="94"/>
      <c r="E39" s="94"/>
      <c r="F39" s="94"/>
      <c r="G39" s="94"/>
      <c r="H39" s="94"/>
      <c r="I39" s="94"/>
      <c r="J39" s="94"/>
      <c r="K39" s="95"/>
      <c r="L39" s="38" t="s">
        <v>134</v>
      </c>
      <c r="M39" s="53">
        <v>1.3888888888888889E-3</v>
      </c>
      <c r="N39" s="40" t="s">
        <v>19</v>
      </c>
      <c r="O39" s="16" t="s">
        <v>114</v>
      </c>
      <c r="Q39" t="s">
        <v>335</v>
      </c>
      <c r="R39">
        <v>21</v>
      </c>
      <c r="S39" s="7">
        <v>42414</v>
      </c>
      <c r="T39" t="s">
        <v>14</v>
      </c>
      <c r="U39" t="s">
        <v>133</v>
      </c>
      <c r="V39" s="57">
        <v>4.3750000000000004E-2</v>
      </c>
      <c r="W39" s="57" t="s">
        <v>17</v>
      </c>
      <c r="X39" s="57" t="s">
        <v>134</v>
      </c>
      <c r="Y39" s="57" t="s">
        <v>19</v>
      </c>
      <c r="Z39" s="57" t="s">
        <v>114</v>
      </c>
    </row>
    <row r="40" spans="1:26" ht="60.75" thickBot="1" x14ac:dyDescent="0.3">
      <c r="A40" s="45"/>
      <c r="B40" s="18" t="s">
        <v>13</v>
      </c>
      <c r="C40" s="19">
        <v>22</v>
      </c>
      <c r="D40" s="46">
        <v>42420</v>
      </c>
      <c r="E40" s="47" t="s">
        <v>21</v>
      </c>
      <c r="F40" s="48"/>
      <c r="G40" s="49" t="s">
        <v>26</v>
      </c>
      <c r="H40" s="48"/>
      <c r="I40" s="18" t="s">
        <v>135</v>
      </c>
      <c r="J40" s="24">
        <v>0.12569444444444444</v>
      </c>
      <c r="K40" s="19" t="s">
        <v>17</v>
      </c>
      <c r="L40" s="50" t="s">
        <v>136</v>
      </c>
      <c r="M40" s="51">
        <v>0.12569444444444444</v>
      </c>
      <c r="N40" s="52" t="s">
        <v>19</v>
      </c>
      <c r="O40" s="28" t="s">
        <v>61</v>
      </c>
      <c r="Q40" t="s">
        <v>335</v>
      </c>
      <c r="R40">
        <v>22</v>
      </c>
      <c r="S40" s="7">
        <v>42420</v>
      </c>
      <c r="T40" t="s">
        <v>21</v>
      </c>
      <c r="U40" t="s">
        <v>135</v>
      </c>
      <c r="V40" s="57">
        <v>0.12569444444444444</v>
      </c>
      <c r="W40" s="57" t="s">
        <v>17</v>
      </c>
      <c r="X40" s="57" t="s">
        <v>136</v>
      </c>
      <c r="Y40" s="57" t="s">
        <v>19</v>
      </c>
      <c r="Z40" s="57" t="s">
        <v>61</v>
      </c>
    </row>
    <row r="41" spans="1:26" ht="36.75" thickBot="1" x14ac:dyDescent="0.3">
      <c r="A41" s="33"/>
      <c r="B41" s="5" t="s">
        <v>13</v>
      </c>
      <c r="C41" s="6">
        <v>23</v>
      </c>
      <c r="D41" s="34">
        <v>42427</v>
      </c>
      <c r="E41" s="35" t="s">
        <v>14</v>
      </c>
      <c r="F41" s="36"/>
      <c r="G41" s="37" t="s">
        <v>26</v>
      </c>
      <c r="H41" s="36"/>
      <c r="I41" s="5" t="s">
        <v>137</v>
      </c>
      <c r="J41" s="12">
        <v>1.3888888888888889E-3</v>
      </c>
      <c r="K41" s="6" t="s">
        <v>17</v>
      </c>
      <c r="L41" s="38" t="s">
        <v>138</v>
      </c>
      <c r="M41" s="39">
        <v>1.3888888888888889E-3</v>
      </c>
      <c r="N41" s="40" t="s">
        <v>19</v>
      </c>
      <c r="O41" s="16" t="s">
        <v>61</v>
      </c>
      <c r="Q41" t="s">
        <v>335</v>
      </c>
      <c r="R41">
        <v>23</v>
      </c>
      <c r="S41" s="7">
        <v>42427</v>
      </c>
      <c r="T41" t="s">
        <v>14</v>
      </c>
      <c r="U41" t="s">
        <v>137</v>
      </c>
      <c r="V41" s="57">
        <v>1.3888888888888889E-3</v>
      </c>
      <c r="W41" s="57" t="s">
        <v>17</v>
      </c>
      <c r="X41" s="57" t="s">
        <v>138</v>
      </c>
      <c r="Y41" s="57" t="s">
        <v>19</v>
      </c>
      <c r="Z41" s="57" t="s">
        <v>61</v>
      </c>
    </row>
    <row r="42" spans="1:26" ht="45.75" thickBot="1" x14ac:dyDescent="0.3">
      <c r="A42" s="45"/>
      <c r="B42" s="18" t="s">
        <v>13</v>
      </c>
      <c r="C42" s="19">
        <v>26</v>
      </c>
      <c r="D42" s="46">
        <v>42441</v>
      </c>
      <c r="E42" s="47" t="s">
        <v>21</v>
      </c>
      <c r="F42" s="48"/>
      <c r="G42" s="49" t="s">
        <v>26</v>
      </c>
      <c r="H42" s="48"/>
      <c r="I42" s="18" t="s">
        <v>139</v>
      </c>
      <c r="J42" s="24">
        <v>0.20833333333333334</v>
      </c>
      <c r="K42" s="19" t="s">
        <v>17</v>
      </c>
      <c r="L42" s="50" t="s">
        <v>140</v>
      </c>
      <c r="M42" s="51">
        <v>0.16666666666666666</v>
      </c>
      <c r="N42" s="52" t="s">
        <v>19</v>
      </c>
      <c r="O42" s="56"/>
      <c r="Q42" t="s">
        <v>335</v>
      </c>
      <c r="R42">
        <v>26</v>
      </c>
      <c r="S42" s="7">
        <v>42441</v>
      </c>
      <c r="T42" t="s">
        <v>21</v>
      </c>
      <c r="U42" t="s">
        <v>139</v>
      </c>
      <c r="V42" s="57">
        <v>0.20833333333333334</v>
      </c>
      <c r="W42" s="57" t="s">
        <v>17</v>
      </c>
      <c r="X42" s="57" t="s">
        <v>140</v>
      </c>
      <c r="Y42" s="57" t="s">
        <v>19</v>
      </c>
      <c r="Z42" s="57">
        <v>0</v>
      </c>
    </row>
    <row r="43" spans="1:26" ht="36.75" thickBot="1" x14ac:dyDescent="0.3">
      <c r="A43" s="33"/>
      <c r="B43" s="5" t="s">
        <v>13</v>
      </c>
      <c r="C43" s="6">
        <v>27</v>
      </c>
      <c r="D43" s="34">
        <v>42448</v>
      </c>
      <c r="E43" s="35" t="s">
        <v>14</v>
      </c>
      <c r="F43" s="36"/>
      <c r="G43" s="37" t="s">
        <v>26</v>
      </c>
      <c r="H43" s="36"/>
      <c r="I43" s="5" t="s">
        <v>144</v>
      </c>
      <c r="J43" s="12">
        <v>6.9444444444444447E-4</v>
      </c>
      <c r="K43" s="6" t="s">
        <v>17</v>
      </c>
      <c r="L43" s="38" t="s">
        <v>145</v>
      </c>
      <c r="M43" s="53">
        <v>6.9444444444444447E-4</v>
      </c>
      <c r="N43" s="40" t="s">
        <v>19</v>
      </c>
      <c r="O43" s="54"/>
      <c r="Q43" t="s">
        <v>335</v>
      </c>
      <c r="R43">
        <v>27</v>
      </c>
      <c r="S43" s="7">
        <v>42448</v>
      </c>
      <c r="T43" t="s">
        <v>14</v>
      </c>
      <c r="U43" t="s">
        <v>144</v>
      </c>
      <c r="V43" s="57">
        <v>6.9444444444444447E-4</v>
      </c>
      <c r="W43" s="57" t="s">
        <v>17</v>
      </c>
      <c r="X43" s="57" t="s">
        <v>145</v>
      </c>
      <c r="Y43" s="57" t="s">
        <v>19</v>
      </c>
      <c r="Z43" s="57">
        <v>0</v>
      </c>
    </row>
    <row r="44" spans="1:26" ht="45.75" thickBot="1" x14ac:dyDescent="0.3">
      <c r="A44" s="45"/>
      <c r="B44" s="18" t="s">
        <v>13</v>
      </c>
      <c r="C44" s="19">
        <v>30</v>
      </c>
      <c r="D44" s="46">
        <v>42476</v>
      </c>
      <c r="E44" s="47" t="s">
        <v>21</v>
      </c>
      <c r="F44" s="48"/>
      <c r="G44" s="49" t="s">
        <v>26</v>
      </c>
      <c r="H44" s="48"/>
      <c r="I44" s="18" t="s">
        <v>146</v>
      </c>
      <c r="J44" s="24">
        <v>0.125</v>
      </c>
      <c r="K44" s="19" t="s">
        <v>17</v>
      </c>
      <c r="L44" s="50" t="s">
        <v>147</v>
      </c>
      <c r="M44" s="55">
        <v>4.1666666666666664E-2</v>
      </c>
      <c r="N44" s="52" t="s">
        <v>44</v>
      </c>
      <c r="O44" s="28" t="s">
        <v>111</v>
      </c>
      <c r="Q44" t="s">
        <v>335</v>
      </c>
      <c r="R44">
        <v>30</v>
      </c>
      <c r="S44" s="7">
        <v>42476</v>
      </c>
      <c r="T44" t="s">
        <v>21</v>
      </c>
      <c r="U44" t="s">
        <v>146</v>
      </c>
      <c r="V44" s="57">
        <v>0.125</v>
      </c>
      <c r="W44" s="57" t="s">
        <v>17</v>
      </c>
      <c r="X44" s="57" t="s">
        <v>147</v>
      </c>
      <c r="Y44" s="57" t="s">
        <v>44</v>
      </c>
      <c r="Z44" s="57" t="s">
        <v>111</v>
      </c>
    </row>
    <row r="45" spans="1:26" ht="15.75" thickBot="1" x14ac:dyDescent="0.3">
      <c r="A45" s="94"/>
      <c r="B45" s="94"/>
      <c r="C45" s="94"/>
      <c r="D45" s="94"/>
      <c r="E45" s="94"/>
      <c r="F45" s="94"/>
      <c r="G45" s="94"/>
      <c r="H45" s="94"/>
      <c r="I45" s="94"/>
      <c r="J45" s="94"/>
      <c r="K45" s="95"/>
      <c r="L45" s="38" t="s">
        <v>127</v>
      </c>
      <c r="M45" s="39">
        <v>8.3333333333333329E-2</v>
      </c>
      <c r="N45" s="40" t="s">
        <v>36</v>
      </c>
      <c r="O45" s="16" t="s">
        <v>29</v>
      </c>
      <c r="Q45" t="s">
        <v>335</v>
      </c>
      <c r="R45">
        <v>30</v>
      </c>
      <c r="S45" s="7">
        <v>42476</v>
      </c>
      <c r="T45" t="s">
        <v>21</v>
      </c>
      <c r="U45" t="s">
        <v>146</v>
      </c>
      <c r="V45" s="57">
        <v>0.125</v>
      </c>
      <c r="W45" s="57" t="s">
        <v>17</v>
      </c>
      <c r="X45" s="57" t="s">
        <v>127</v>
      </c>
      <c r="Y45" s="57" t="s">
        <v>36</v>
      </c>
      <c r="Z45" s="57" t="s">
        <v>29</v>
      </c>
    </row>
    <row r="46" spans="1:26" ht="45.75" thickBot="1" x14ac:dyDescent="0.3">
      <c r="A46" s="33"/>
      <c r="B46" s="5" t="s">
        <v>13</v>
      </c>
      <c r="C46" s="6">
        <v>33</v>
      </c>
      <c r="D46" s="34">
        <v>42497</v>
      </c>
      <c r="E46" s="35" t="s">
        <v>14</v>
      </c>
      <c r="F46" s="36"/>
      <c r="G46" s="37" t="s">
        <v>26</v>
      </c>
      <c r="H46" s="36"/>
      <c r="I46" s="5" t="s">
        <v>149</v>
      </c>
      <c r="J46" s="12">
        <v>4.3055555555555562E-2</v>
      </c>
      <c r="K46" s="6" t="s">
        <v>17</v>
      </c>
      <c r="L46" s="38" t="s">
        <v>73</v>
      </c>
      <c r="M46" s="39">
        <v>6.9444444444444447E-4</v>
      </c>
      <c r="N46" s="40" t="s">
        <v>88</v>
      </c>
      <c r="O46" s="54"/>
      <c r="Q46" t="s">
        <v>335</v>
      </c>
      <c r="R46">
        <v>33</v>
      </c>
      <c r="S46" s="7">
        <v>42497</v>
      </c>
      <c r="T46" t="s">
        <v>14</v>
      </c>
      <c r="U46" t="s">
        <v>149</v>
      </c>
      <c r="V46" s="57">
        <v>4.3055555555555562E-2</v>
      </c>
      <c r="W46" s="57" t="s">
        <v>17</v>
      </c>
      <c r="X46" s="57" t="s">
        <v>73</v>
      </c>
      <c r="Y46" s="57" t="s">
        <v>88</v>
      </c>
      <c r="Z46" s="57">
        <v>0</v>
      </c>
    </row>
    <row r="47" spans="1:26" ht="36.75" thickBot="1" x14ac:dyDescent="0.3">
      <c r="A47" s="94"/>
      <c r="B47" s="94"/>
      <c r="C47" s="94"/>
      <c r="D47" s="94"/>
      <c r="E47" s="94"/>
      <c r="F47" s="94"/>
      <c r="G47" s="94"/>
      <c r="H47" s="94"/>
      <c r="I47" s="94"/>
      <c r="J47" s="94"/>
      <c r="K47" s="95"/>
      <c r="L47" s="38" t="s">
        <v>131</v>
      </c>
      <c r="M47" s="53">
        <v>1.3888888888888889E-3</v>
      </c>
      <c r="N47" s="40" t="s">
        <v>19</v>
      </c>
      <c r="O47" s="16" t="s">
        <v>150</v>
      </c>
      <c r="Q47" t="s">
        <v>335</v>
      </c>
      <c r="R47">
        <v>33</v>
      </c>
      <c r="S47" s="7">
        <v>42497</v>
      </c>
      <c r="T47" t="s">
        <v>14</v>
      </c>
      <c r="U47" t="s">
        <v>149</v>
      </c>
      <c r="V47" s="57">
        <v>4.3055555555555562E-2</v>
      </c>
      <c r="W47" s="57" t="s">
        <v>17</v>
      </c>
      <c r="X47" s="57" t="s">
        <v>131</v>
      </c>
      <c r="Y47" s="57" t="s">
        <v>19</v>
      </c>
      <c r="Z47" s="57" t="s">
        <v>150</v>
      </c>
    </row>
    <row r="48" spans="1:26" ht="36.75" thickBot="1" x14ac:dyDescent="0.3">
      <c r="A48" s="45"/>
      <c r="B48" s="18" t="s">
        <v>13</v>
      </c>
      <c r="C48" s="19">
        <v>34</v>
      </c>
      <c r="D48" s="46">
        <v>42504</v>
      </c>
      <c r="E48" s="47" t="s">
        <v>21</v>
      </c>
      <c r="F48" s="48"/>
      <c r="G48" s="49" t="s">
        <v>26</v>
      </c>
      <c r="H48" s="48"/>
      <c r="I48" s="18" t="s">
        <v>151</v>
      </c>
      <c r="J48" s="24">
        <v>0.12569444444444444</v>
      </c>
      <c r="K48" s="19" t="s">
        <v>17</v>
      </c>
      <c r="L48" s="50" t="s">
        <v>152</v>
      </c>
      <c r="M48" s="51">
        <v>4.1666666666666664E-2</v>
      </c>
      <c r="N48" s="52" t="s">
        <v>19</v>
      </c>
      <c r="O48" s="56"/>
      <c r="Q48" t="s">
        <v>335</v>
      </c>
      <c r="R48">
        <v>34</v>
      </c>
      <c r="S48" s="7">
        <v>42504</v>
      </c>
      <c r="T48" t="s">
        <v>21</v>
      </c>
      <c r="U48" t="s">
        <v>151</v>
      </c>
      <c r="V48" s="57">
        <v>0.12569444444444444</v>
      </c>
      <c r="W48" s="57" t="s">
        <v>17</v>
      </c>
      <c r="X48" s="57" t="s">
        <v>152</v>
      </c>
      <c r="Y48" s="57" t="s">
        <v>19</v>
      </c>
      <c r="Z48" s="57">
        <v>0</v>
      </c>
    </row>
    <row r="49" spans="1:26" ht="45.75" thickBot="1" x14ac:dyDescent="0.3">
      <c r="A49" s="33"/>
      <c r="B49" s="5" t="s">
        <v>13</v>
      </c>
      <c r="C49" s="6">
        <v>1</v>
      </c>
      <c r="D49" s="34">
        <v>42608</v>
      </c>
      <c r="E49" s="35" t="s">
        <v>21</v>
      </c>
      <c r="F49" s="36"/>
      <c r="G49" s="37" t="s">
        <v>26</v>
      </c>
      <c r="H49" s="36"/>
      <c r="I49" s="5" t="s">
        <v>67</v>
      </c>
      <c r="J49" s="12">
        <v>0.25</v>
      </c>
      <c r="K49" s="6" t="s">
        <v>17</v>
      </c>
      <c r="L49" s="38" t="s">
        <v>158</v>
      </c>
      <c r="M49" s="39">
        <v>8.3333333333333329E-2</v>
      </c>
      <c r="N49" s="40" t="s">
        <v>19</v>
      </c>
      <c r="O49" s="54"/>
      <c r="Q49" t="s">
        <v>336</v>
      </c>
      <c r="R49">
        <v>1</v>
      </c>
      <c r="S49" s="7">
        <v>42608</v>
      </c>
      <c r="T49" t="s">
        <v>21</v>
      </c>
      <c r="U49" t="s">
        <v>67</v>
      </c>
      <c r="V49" s="57">
        <v>0.25</v>
      </c>
      <c r="W49" s="57" t="s">
        <v>17</v>
      </c>
      <c r="X49" s="57" t="s">
        <v>158</v>
      </c>
      <c r="Y49" s="57" t="s">
        <v>19</v>
      </c>
      <c r="Z49" s="57">
        <v>0</v>
      </c>
    </row>
    <row r="50" spans="1:26" ht="36.75" thickBot="1" x14ac:dyDescent="0.3">
      <c r="A50" s="88"/>
      <c r="B50" s="88"/>
      <c r="C50" s="88"/>
      <c r="D50" s="88"/>
      <c r="E50" s="88"/>
      <c r="F50" s="88"/>
      <c r="G50" s="88"/>
      <c r="H50" s="88"/>
      <c r="I50" s="88"/>
      <c r="J50" s="88"/>
      <c r="K50" s="89"/>
      <c r="L50" s="38" t="s">
        <v>117</v>
      </c>
      <c r="M50" s="39">
        <v>0.125</v>
      </c>
      <c r="N50" s="40" t="s">
        <v>19</v>
      </c>
      <c r="O50" s="16" t="s">
        <v>57</v>
      </c>
      <c r="Q50" t="s">
        <v>336</v>
      </c>
      <c r="R50">
        <v>1</v>
      </c>
      <c r="S50" s="7">
        <v>42608</v>
      </c>
      <c r="T50" t="s">
        <v>21</v>
      </c>
      <c r="U50" t="s">
        <v>67</v>
      </c>
      <c r="V50" s="57">
        <v>0.25</v>
      </c>
      <c r="W50" s="57" t="s">
        <v>17</v>
      </c>
      <c r="X50" s="57" t="s">
        <v>117</v>
      </c>
      <c r="Y50" s="57" t="s">
        <v>19</v>
      </c>
      <c r="Z50" s="57" t="s">
        <v>57</v>
      </c>
    </row>
    <row r="51" spans="1:26" ht="15.75" thickBot="1" x14ac:dyDescent="0.3">
      <c r="A51" s="90"/>
      <c r="B51" s="90"/>
      <c r="C51" s="90"/>
      <c r="D51" s="90"/>
      <c r="E51" s="90"/>
      <c r="F51" s="90"/>
      <c r="G51" s="90"/>
      <c r="H51" s="90"/>
      <c r="I51" s="90"/>
      <c r="J51" s="90"/>
      <c r="K51" s="91"/>
      <c r="L51" s="38" t="s">
        <v>100</v>
      </c>
      <c r="M51" s="39">
        <v>0.25</v>
      </c>
      <c r="N51" s="40" t="s">
        <v>88</v>
      </c>
      <c r="O51" s="54"/>
      <c r="Q51" t="s">
        <v>336</v>
      </c>
      <c r="R51">
        <v>1</v>
      </c>
      <c r="S51" s="7">
        <v>42608</v>
      </c>
      <c r="T51" t="s">
        <v>21</v>
      </c>
      <c r="U51" t="s">
        <v>67</v>
      </c>
      <c r="V51" s="57">
        <v>0.25</v>
      </c>
      <c r="W51" s="57" t="s">
        <v>17</v>
      </c>
      <c r="X51" s="57" t="s">
        <v>100</v>
      </c>
      <c r="Y51" s="57" t="s">
        <v>88</v>
      </c>
      <c r="Z51" s="57">
        <v>0</v>
      </c>
    </row>
    <row r="52" spans="1:26" ht="45.75" thickBot="1" x14ac:dyDescent="0.3">
      <c r="A52" s="33"/>
      <c r="B52" s="5" t="s">
        <v>13</v>
      </c>
      <c r="C52" s="6">
        <v>2</v>
      </c>
      <c r="D52" s="34">
        <v>42622</v>
      </c>
      <c r="E52" s="35" t="s">
        <v>14</v>
      </c>
      <c r="F52" s="36"/>
      <c r="G52" s="37" t="s">
        <v>26</v>
      </c>
      <c r="H52" s="36"/>
      <c r="I52" s="5" t="s">
        <v>159</v>
      </c>
      <c r="J52" s="12">
        <v>1.3888888888888889E-3</v>
      </c>
      <c r="K52" s="6" t="s">
        <v>17</v>
      </c>
      <c r="L52" s="38" t="s">
        <v>160</v>
      </c>
      <c r="M52" s="53">
        <v>6.9444444444444447E-4</v>
      </c>
      <c r="N52" s="40" t="s">
        <v>19</v>
      </c>
      <c r="O52" s="16" t="s">
        <v>161</v>
      </c>
      <c r="Q52" t="s">
        <v>336</v>
      </c>
      <c r="R52">
        <v>2</v>
      </c>
      <c r="S52" s="7">
        <v>42622</v>
      </c>
      <c r="T52" t="s">
        <v>14</v>
      </c>
      <c r="U52" t="s">
        <v>159</v>
      </c>
      <c r="V52" s="57">
        <v>1.3888888888888889E-3</v>
      </c>
      <c r="W52" s="57" t="s">
        <v>17</v>
      </c>
      <c r="X52" s="57" t="s">
        <v>160</v>
      </c>
      <c r="Y52" s="57" t="s">
        <v>19</v>
      </c>
      <c r="Z52" s="57" t="s">
        <v>161</v>
      </c>
    </row>
    <row r="53" spans="1:26" ht="45.75" thickBot="1" x14ac:dyDescent="0.3">
      <c r="A53" s="33"/>
      <c r="B53" s="5" t="s">
        <v>13</v>
      </c>
      <c r="C53" s="6">
        <v>3</v>
      </c>
      <c r="D53" s="34">
        <v>42630</v>
      </c>
      <c r="E53" s="35" t="s">
        <v>21</v>
      </c>
      <c r="F53" s="36"/>
      <c r="G53" s="37" t="s">
        <v>26</v>
      </c>
      <c r="H53" s="36"/>
      <c r="I53" s="5" t="s">
        <v>163</v>
      </c>
      <c r="J53" s="12">
        <v>0.12569444444444444</v>
      </c>
      <c r="K53" s="6" t="s">
        <v>17</v>
      </c>
      <c r="L53" s="38" t="s">
        <v>158</v>
      </c>
      <c r="M53" s="39">
        <v>4.2361111111111106E-2</v>
      </c>
      <c r="N53" s="40" t="s">
        <v>44</v>
      </c>
      <c r="O53" s="16" t="s">
        <v>61</v>
      </c>
      <c r="Q53" t="s">
        <v>336</v>
      </c>
      <c r="R53">
        <v>3</v>
      </c>
      <c r="S53" s="7">
        <v>42630</v>
      </c>
      <c r="T53" t="s">
        <v>21</v>
      </c>
      <c r="U53" t="s">
        <v>163</v>
      </c>
      <c r="V53" s="57">
        <v>0.12569444444444444</v>
      </c>
      <c r="W53" s="57" t="s">
        <v>17</v>
      </c>
      <c r="X53" s="57" t="s">
        <v>158</v>
      </c>
      <c r="Y53" s="57" t="s">
        <v>44</v>
      </c>
      <c r="Z53" s="57" t="s">
        <v>61</v>
      </c>
    </row>
    <row r="54" spans="1:26" ht="45.75" thickBot="1" x14ac:dyDescent="0.3">
      <c r="A54" s="33"/>
      <c r="B54" s="5" t="s">
        <v>13</v>
      </c>
      <c r="C54" s="6">
        <v>9</v>
      </c>
      <c r="D54" s="34">
        <v>42672</v>
      </c>
      <c r="E54" s="35" t="s">
        <v>14</v>
      </c>
      <c r="F54" s="36"/>
      <c r="G54" s="37" t="s">
        <v>26</v>
      </c>
      <c r="H54" s="36"/>
      <c r="I54" s="5" t="s">
        <v>165</v>
      </c>
      <c r="J54" s="12">
        <v>4.3750000000000004E-2</v>
      </c>
      <c r="K54" s="6" t="s">
        <v>17</v>
      </c>
      <c r="L54" s="38" t="s">
        <v>166</v>
      </c>
      <c r="M54" s="39">
        <v>6.9444444444444447E-4</v>
      </c>
      <c r="N54" s="40" t="s">
        <v>44</v>
      </c>
      <c r="O54" s="16" t="s">
        <v>47</v>
      </c>
      <c r="Q54" t="s">
        <v>336</v>
      </c>
      <c r="R54">
        <v>9</v>
      </c>
      <c r="S54" s="7">
        <v>42672</v>
      </c>
      <c r="T54" t="s">
        <v>14</v>
      </c>
      <c r="U54" t="s">
        <v>165</v>
      </c>
      <c r="V54" s="57">
        <v>4.3750000000000004E-2</v>
      </c>
      <c r="W54" s="57" t="s">
        <v>17</v>
      </c>
      <c r="X54" s="57" t="s">
        <v>166</v>
      </c>
      <c r="Y54" s="57" t="s">
        <v>44</v>
      </c>
      <c r="Z54" s="57" t="s">
        <v>47</v>
      </c>
    </row>
    <row r="55" spans="1:26" ht="36.75" thickBot="1" x14ac:dyDescent="0.3">
      <c r="A55" s="96"/>
      <c r="B55" s="96"/>
      <c r="C55" s="96"/>
      <c r="D55" s="96"/>
      <c r="E55" s="96"/>
      <c r="F55" s="96"/>
      <c r="G55" s="96"/>
      <c r="H55" s="96"/>
      <c r="I55" s="96"/>
      <c r="J55" s="96"/>
      <c r="K55" s="97"/>
      <c r="L55" s="50" t="s">
        <v>167</v>
      </c>
      <c r="M55" s="51">
        <v>2.0833333333333333E-3</v>
      </c>
      <c r="N55" s="52" t="s">
        <v>19</v>
      </c>
      <c r="O55" s="28" t="s">
        <v>47</v>
      </c>
      <c r="Q55" t="s">
        <v>336</v>
      </c>
      <c r="R55">
        <v>9</v>
      </c>
      <c r="S55" s="7">
        <v>42672</v>
      </c>
      <c r="T55" t="s">
        <v>14</v>
      </c>
      <c r="U55" t="s">
        <v>165</v>
      </c>
      <c r="V55" s="57">
        <v>4.3750000000000004E-2</v>
      </c>
      <c r="W55" s="57" t="s">
        <v>17</v>
      </c>
      <c r="X55" s="57" t="s">
        <v>167</v>
      </c>
      <c r="Y55" s="57" t="s">
        <v>19</v>
      </c>
      <c r="Z55" s="57" t="s">
        <v>47</v>
      </c>
    </row>
    <row r="56" spans="1:26" ht="45.75" thickBot="1" x14ac:dyDescent="0.3">
      <c r="A56" s="33"/>
      <c r="B56" s="5" t="s">
        <v>13</v>
      </c>
      <c r="C56" s="6">
        <v>13</v>
      </c>
      <c r="D56" s="34">
        <v>42706</v>
      </c>
      <c r="E56" s="35" t="s">
        <v>14</v>
      </c>
      <c r="F56" s="36"/>
      <c r="G56" s="37" t="s">
        <v>98</v>
      </c>
      <c r="H56" s="36"/>
      <c r="I56" s="5" t="s">
        <v>108</v>
      </c>
      <c r="J56" s="12">
        <v>4.3750000000000004E-2</v>
      </c>
      <c r="K56" s="6" t="s">
        <v>17</v>
      </c>
      <c r="L56" s="38" t="s">
        <v>169</v>
      </c>
      <c r="M56" s="39">
        <v>4.2361111111111106E-2</v>
      </c>
      <c r="N56" s="40" t="s">
        <v>19</v>
      </c>
      <c r="O56" s="16" t="s">
        <v>47</v>
      </c>
      <c r="Q56" t="s">
        <v>336</v>
      </c>
      <c r="R56">
        <v>13</v>
      </c>
      <c r="S56" s="7">
        <v>42706</v>
      </c>
      <c r="T56" t="s">
        <v>14</v>
      </c>
      <c r="U56" t="s">
        <v>108</v>
      </c>
      <c r="V56" s="57">
        <v>4.3750000000000004E-2</v>
      </c>
      <c r="W56" s="57" t="s">
        <v>17</v>
      </c>
      <c r="X56" s="57" t="s">
        <v>169</v>
      </c>
      <c r="Y56" s="57" t="s">
        <v>19</v>
      </c>
      <c r="Z56" s="57" t="s">
        <v>47</v>
      </c>
    </row>
    <row r="57" spans="1:26" ht="36.75" thickBot="1" x14ac:dyDescent="0.3">
      <c r="A57" s="94"/>
      <c r="B57" s="94"/>
      <c r="C57" s="94"/>
      <c r="D57" s="94"/>
      <c r="E57" s="94"/>
      <c r="F57" s="94"/>
      <c r="G57" s="94"/>
      <c r="H57" s="94"/>
      <c r="I57" s="94"/>
      <c r="J57" s="94"/>
      <c r="K57" s="95"/>
      <c r="L57" s="38" t="s">
        <v>96</v>
      </c>
      <c r="M57" s="39">
        <v>4.3750000000000004E-2</v>
      </c>
      <c r="N57" s="40" t="s">
        <v>170</v>
      </c>
      <c r="O57" s="54"/>
      <c r="Q57" t="s">
        <v>336</v>
      </c>
      <c r="R57">
        <v>13</v>
      </c>
      <c r="S57" s="7">
        <v>42706</v>
      </c>
      <c r="T57" t="s">
        <v>14</v>
      </c>
      <c r="U57" t="s">
        <v>108</v>
      </c>
      <c r="V57" s="57">
        <v>4.3750000000000004E-2</v>
      </c>
      <c r="W57" s="57" t="s">
        <v>17</v>
      </c>
      <c r="X57" s="57" t="s">
        <v>96</v>
      </c>
      <c r="Y57" s="57" t="s">
        <v>170</v>
      </c>
      <c r="Z57" s="57">
        <v>0</v>
      </c>
    </row>
    <row r="58" spans="1:26" ht="30.75" thickBot="1" x14ac:dyDescent="0.3">
      <c r="A58" s="33"/>
      <c r="B58" s="5" t="s">
        <v>13</v>
      </c>
      <c r="C58" s="6">
        <v>14</v>
      </c>
      <c r="D58" s="34">
        <v>42714</v>
      </c>
      <c r="E58" s="35" t="s">
        <v>21</v>
      </c>
      <c r="F58" s="36"/>
      <c r="G58" s="37" t="s">
        <v>98</v>
      </c>
      <c r="H58" s="36"/>
      <c r="I58" s="5" t="s">
        <v>171</v>
      </c>
      <c r="J58" s="12">
        <v>0.20833333333333334</v>
      </c>
      <c r="K58" s="6" t="s">
        <v>17</v>
      </c>
      <c r="L58" s="38" t="s">
        <v>113</v>
      </c>
      <c r="M58" s="39">
        <v>8.3333333333333329E-2</v>
      </c>
      <c r="N58" s="40" t="s">
        <v>44</v>
      </c>
      <c r="O58" s="54"/>
      <c r="Q58" t="s">
        <v>336</v>
      </c>
      <c r="R58">
        <v>14</v>
      </c>
      <c r="S58" s="7">
        <v>42714</v>
      </c>
      <c r="T58" t="s">
        <v>21</v>
      </c>
      <c r="U58" t="s">
        <v>171</v>
      </c>
      <c r="V58" s="57">
        <v>0.20833333333333334</v>
      </c>
      <c r="W58" s="57" t="s">
        <v>17</v>
      </c>
      <c r="X58" s="57" t="s">
        <v>113</v>
      </c>
      <c r="Y58" s="57" t="s">
        <v>44</v>
      </c>
      <c r="Z58" s="57">
        <v>0</v>
      </c>
    </row>
    <row r="59" spans="1:26" ht="30.75" thickBot="1" x14ac:dyDescent="0.3">
      <c r="A59" s="96"/>
      <c r="B59" s="96"/>
      <c r="C59" s="96"/>
      <c r="D59" s="96"/>
      <c r="E59" s="96"/>
      <c r="F59" s="96"/>
      <c r="G59" s="96"/>
      <c r="H59" s="96"/>
      <c r="I59" s="96"/>
      <c r="J59" s="96"/>
      <c r="K59" s="97"/>
      <c r="L59" s="50" t="s">
        <v>118</v>
      </c>
      <c r="M59" s="51">
        <v>0.125</v>
      </c>
      <c r="N59" s="52" t="s">
        <v>44</v>
      </c>
      <c r="O59" s="28" t="s">
        <v>57</v>
      </c>
      <c r="Q59" t="s">
        <v>336</v>
      </c>
      <c r="R59">
        <v>14</v>
      </c>
      <c r="S59" s="7">
        <v>42714</v>
      </c>
      <c r="T59" t="s">
        <v>21</v>
      </c>
      <c r="U59" t="s">
        <v>171</v>
      </c>
      <c r="V59" s="57">
        <v>0.20833333333333334</v>
      </c>
      <c r="W59" s="57" t="s">
        <v>17</v>
      </c>
      <c r="X59" s="57" t="s">
        <v>118</v>
      </c>
      <c r="Y59" s="57" t="s">
        <v>44</v>
      </c>
      <c r="Z59" s="57" t="s">
        <v>57</v>
      </c>
    </row>
    <row r="60" spans="1:26" ht="45.75" thickBot="1" x14ac:dyDescent="0.3">
      <c r="A60" s="33"/>
      <c r="B60" s="5" t="s">
        <v>13</v>
      </c>
      <c r="C60" s="6">
        <v>16</v>
      </c>
      <c r="D60" s="34">
        <v>42725</v>
      </c>
      <c r="E60" s="35" t="s">
        <v>21</v>
      </c>
      <c r="F60" s="36"/>
      <c r="G60" s="37" t="s">
        <v>26</v>
      </c>
      <c r="H60" s="36"/>
      <c r="I60" s="5" t="s">
        <v>172</v>
      </c>
      <c r="J60" s="12">
        <v>0.125</v>
      </c>
      <c r="K60" s="6" t="s">
        <v>17</v>
      </c>
      <c r="L60" s="38" t="s">
        <v>173</v>
      </c>
      <c r="M60" s="39">
        <v>0.125</v>
      </c>
      <c r="N60" s="40" t="s">
        <v>88</v>
      </c>
      <c r="O60" s="54"/>
      <c r="Q60" t="s">
        <v>336</v>
      </c>
      <c r="R60">
        <v>16</v>
      </c>
      <c r="S60" s="7">
        <v>42725</v>
      </c>
      <c r="T60" t="s">
        <v>21</v>
      </c>
      <c r="U60" t="s">
        <v>172</v>
      </c>
      <c r="V60" s="57">
        <v>0.125</v>
      </c>
      <c r="W60" s="57" t="s">
        <v>17</v>
      </c>
      <c r="X60" s="57" t="s">
        <v>173</v>
      </c>
      <c r="Y60" s="57" t="s">
        <v>88</v>
      </c>
      <c r="Z60" s="57">
        <v>0</v>
      </c>
    </row>
    <row r="61" spans="1:26" ht="45.75" thickBot="1" x14ac:dyDescent="0.3">
      <c r="A61" s="45"/>
      <c r="B61" s="18" t="s">
        <v>13</v>
      </c>
      <c r="C61" s="19">
        <v>17</v>
      </c>
      <c r="D61" s="46">
        <v>42755</v>
      </c>
      <c r="E61" s="47" t="s">
        <v>14</v>
      </c>
      <c r="F61" s="48"/>
      <c r="G61" s="49" t="s">
        <v>26</v>
      </c>
      <c r="H61" s="48"/>
      <c r="I61" s="18" t="s">
        <v>174</v>
      </c>
      <c r="J61" s="24">
        <v>4.3055555555555562E-2</v>
      </c>
      <c r="K61" s="19" t="s">
        <v>17</v>
      </c>
      <c r="L61" s="50" t="s">
        <v>175</v>
      </c>
      <c r="M61" s="51">
        <v>4.2361111111111106E-2</v>
      </c>
      <c r="N61" s="52" t="s">
        <v>44</v>
      </c>
      <c r="O61" s="28" t="s">
        <v>97</v>
      </c>
      <c r="Q61" t="s">
        <v>336</v>
      </c>
      <c r="R61">
        <v>17</v>
      </c>
      <c r="S61" s="7">
        <v>42755</v>
      </c>
      <c r="T61" t="s">
        <v>14</v>
      </c>
      <c r="U61" t="s">
        <v>174</v>
      </c>
      <c r="V61" s="57">
        <v>4.3055555555555562E-2</v>
      </c>
      <c r="W61" s="57" t="s">
        <v>17</v>
      </c>
      <c r="X61" s="57" t="s">
        <v>175</v>
      </c>
      <c r="Y61" s="57" t="s">
        <v>44</v>
      </c>
      <c r="Z61" s="57" t="s">
        <v>97</v>
      </c>
    </row>
    <row r="62" spans="1:26" ht="30.75" thickBot="1" x14ac:dyDescent="0.3">
      <c r="A62" s="94"/>
      <c r="B62" s="94"/>
      <c r="C62" s="94"/>
      <c r="D62" s="94"/>
      <c r="E62" s="94"/>
      <c r="F62" s="94"/>
      <c r="G62" s="94"/>
      <c r="H62" s="94"/>
      <c r="I62" s="94"/>
      <c r="J62" s="94"/>
      <c r="K62" s="95"/>
      <c r="L62" s="38" t="s">
        <v>69</v>
      </c>
      <c r="M62" s="53">
        <v>4.3055555555555562E-2</v>
      </c>
      <c r="N62" s="40" t="s">
        <v>44</v>
      </c>
      <c r="O62" s="16" t="s">
        <v>61</v>
      </c>
      <c r="Q62" t="s">
        <v>336</v>
      </c>
      <c r="R62">
        <v>17</v>
      </c>
      <c r="S62" s="7">
        <v>42755</v>
      </c>
      <c r="T62" t="s">
        <v>14</v>
      </c>
      <c r="U62" t="s">
        <v>174</v>
      </c>
      <c r="V62" s="57">
        <v>4.3055555555555562E-2</v>
      </c>
      <c r="W62" s="57" t="s">
        <v>17</v>
      </c>
      <c r="X62" s="57" t="s">
        <v>69</v>
      </c>
      <c r="Y62" s="57" t="s">
        <v>44</v>
      </c>
      <c r="Z62" s="57" t="s">
        <v>61</v>
      </c>
    </row>
    <row r="63" spans="1:26" ht="45.75" thickBot="1" x14ac:dyDescent="0.3">
      <c r="A63" s="33"/>
      <c r="B63" s="5" t="s">
        <v>13</v>
      </c>
      <c r="C63" s="6">
        <v>19</v>
      </c>
      <c r="D63" s="34">
        <v>42770</v>
      </c>
      <c r="E63" s="35" t="s">
        <v>21</v>
      </c>
      <c r="F63" s="36"/>
      <c r="G63" s="37" t="s">
        <v>26</v>
      </c>
      <c r="H63" s="36"/>
      <c r="I63" s="5" t="s">
        <v>176</v>
      </c>
      <c r="J63" s="12">
        <v>4.2361111111111106E-2</v>
      </c>
      <c r="K63" s="6" t="s">
        <v>17</v>
      </c>
      <c r="L63" s="38" t="s">
        <v>145</v>
      </c>
      <c r="M63" s="39">
        <v>4.1666666666666664E-2</v>
      </c>
      <c r="N63" s="40" t="s">
        <v>44</v>
      </c>
      <c r="O63" s="16" t="s">
        <v>111</v>
      </c>
      <c r="Q63" t="s">
        <v>336</v>
      </c>
      <c r="R63">
        <v>19</v>
      </c>
      <c r="S63" s="7">
        <v>42770</v>
      </c>
      <c r="T63" t="s">
        <v>21</v>
      </c>
      <c r="U63" t="s">
        <v>176</v>
      </c>
      <c r="V63" s="57">
        <v>4.2361111111111106E-2</v>
      </c>
      <c r="W63" s="57" t="s">
        <v>17</v>
      </c>
      <c r="X63" s="57" t="s">
        <v>145</v>
      </c>
      <c r="Y63" s="57" t="s">
        <v>44</v>
      </c>
      <c r="Z63" s="57" t="s">
        <v>111</v>
      </c>
    </row>
    <row r="64" spans="1:26" ht="30.75" thickBot="1" x14ac:dyDescent="0.3">
      <c r="A64" s="33"/>
      <c r="B64" s="5" t="s">
        <v>13</v>
      </c>
      <c r="C64" s="6">
        <v>21</v>
      </c>
      <c r="D64" s="34">
        <v>42784</v>
      </c>
      <c r="E64" s="35" t="s">
        <v>14</v>
      </c>
      <c r="F64" s="36"/>
      <c r="G64" s="37" t="s">
        <v>26</v>
      </c>
      <c r="H64" s="36"/>
      <c r="I64" s="5" t="s">
        <v>177</v>
      </c>
      <c r="J64" s="12">
        <v>4.2361111111111106E-2</v>
      </c>
      <c r="K64" s="6" t="s">
        <v>17</v>
      </c>
      <c r="L64" s="38" t="s">
        <v>178</v>
      </c>
      <c r="M64" s="39">
        <v>4.2361111111111106E-2</v>
      </c>
      <c r="N64" s="40" t="s">
        <v>101</v>
      </c>
      <c r="O64" s="54"/>
      <c r="Q64" t="s">
        <v>336</v>
      </c>
      <c r="R64">
        <v>21</v>
      </c>
      <c r="S64" s="7">
        <v>42784</v>
      </c>
      <c r="T64" t="s">
        <v>14</v>
      </c>
      <c r="U64" t="s">
        <v>177</v>
      </c>
      <c r="V64" s="57">
        <v>4.2361111111111106E-2</v>
      </c>
      <c r="W64" s="57" t="s">
        <v>17</v>
      </c>
      <c r="X64" s="57" t="s">
        <v>178</v>
      </c>
      <c r="Y64" s="57" t="s">
        <v>101</v>
      </c>
      <c r="Z64" s="57">
        <v>0</v>
      </c>
    </row>
    <row r="65" spans="1:26" ht="30.75" thickBot="1" x14ac:dyDescent="0.3">
      <c r="A65" s="33"/>
      <c r="B65" s="5" t="s">
        <v>13</v>
      </c>
      <c r="C65" s="6">
        <v>22</v>
      </c>
      <c r="D65" s="34">
        <v>42791</v>
      </c>
      <c r="E65" s="35" t="s">
        <v>21</v>
      </c>
      <c r="F65" s="36"/>
      <c r="G65" s="37" t="s">
        <v>26</v>
      </c>
      <c r="H65" s="36"/>
      <c r="I65" s="5" t="s">
        <v>179</v>
      </c>
      <c r="J65" s="12">
        <v>0.33333333333333331</v>
      </c>
      <c r="K65" s="6" t="s">
        <v>17</v>
      </c>
      <c r="L65" s="38" t="s">
        <v>59</v>
      </c>
      <c r="M65" s="39">
        <v>8.3333333333333329E-2</v>
      </c>
      <c r="N65" s="40" t="s">
        <v>88</v>
      </c>
      <c r="O65" s="54"/>
      <c r="Q65" t="s">
        <v>336</v>
      </c>
      <c r="R65">
        <v>22</v>
      </c>
      <c r="S65" s="7">
        <v>42791</v>
      </c>
      <c r="T65" t="s">
        <v>21</v>
      </c>
      <c r="U65" t="s">
        <v>179</v>
      </c>
      <c r="V65" s="57">
        <v>0.33333333333333331</v>
      </c>
      <c r="W65" s="57" t="s">
        <v>17</v>
      </c>
      <c r="X65" s="57" t="s">
        <v>59</v>
      </c>
      <c r="Y65" s="57" t="s">
        <v>88</v>
      </c>
      <c r="Z65" s="57">
        <v>0</v>
      </c>
    </row>
    <row r="66" spans="1:26" ht="36.75" thickBot="1" x14ac:dyDescent="0.3">
      <c r="A66" s="88"/>
      <c r="B66" s="88"/>
      <c r="C66" s="88"/>
      <c r="D66" s="88"/>
      <c r="E66" s="88"/>
      <c r="F66" s="88"/>
      <c r="G66" s="88"/>
      <c r="H66" s="88"/>
      <c r="I66" s="88"/>
      <c r="J66" s="88"/>
      <c r="K66" s="89"/>
      <c r="L66" s="38" t="s">
        <v>180</v>
      </c>
      <c r="M66" s="39">
        <v>0.125</v>
      </c>
      <c r="N66" s="40" t="s">
        <v>19</v>
      </c>
      <c r="O66" s="16" t="s">
        <v>97</v>
      </c>
      <c r="Q66" t="s">
        <v>336</v>
      </c>
      <c r="R66">
        <v>22</v>
      </c>
      <c r="S66" s="7">
        <v>42791</v>
      </c>
      <c r="T66" t="s">
        <v>21</v>
      </c>
      <c r="U66" t="s">
        <v>179</v>
      </c>
      <c r="V66" s="57">
        <v>0.33333333333333331</v>
      </c>
      <c r="W66" s="57" t="s">
        <v>17</v>
      </c>
      <c r="X66" s="57" t="s">
        <v>180</v>
      </c>
      <c r="Y66" s="57" t="s">
        <v>19</v>
      </c>
      <c r="Z66" s="57" t="s">
        <v>97</v>
      </c>
    </row>
    <row r="67" spans="1:26" ht="36.75" thickBot="1" x14ac:dyDescent="0.3">
      <c r="A67" s="90"/>
      <c r="B67" s="90"/>
      <c r="C67" s="90"/>
      <c r="D67" s="90"/>
      <c r="E67" s="90"/>
      <c r="F67" s="90"/>
      <c r="G67" s="90"/>
      <c r="H67" s="90"/>
      <c r="I67" s="90"/>
      <c r="J67" s="90"/>
      <c r="K67" s="91"/>
      <c r="L67" s="38" t="s">
        <v>147</v>
      </c>
      <c r="M67" s="39">
        <v>0.16666666666666666</v>
      </c>
      <c r="N67" s="40" t="s">
        <v>19</v>
      </c>
      <c r="O67" s="16" t="s">
        <v>47</v>
      </c>
      <c r="Q67" t="s">
        <v>336</v>
      </c>
      <c r="R67">
        <v>22</v>
      </c>
      <c r="S67" s="7">
        <v>42791</v>
      </c>
      <c r="T67" t="s">
        <v>21</v>
      </c>
      <c r="U67" t="s">
        <v>179</v>
      </c>
      <c r="V67" s="57">
        <v>0.33333333333333331</v>
      </c>
      <c r="W67" s="57" t="s">
        <v>17</v>
      </c>
      <c r="X67" s="57" t="s">
        <v>147</v>
      </c>
      <c r="Y67" s="57" t="s">
        <v>19</v>
      </c>
      <c r="Z67" s="57" t="s">
        <v>47</v>
      </c>
    </row>
    <row r="68" spans="1:26" ht="45.75" thickBot="1" x14ac:dyDescent="0.3">
      <c r="A68" s="33"/>
      <c r="B68" s="5" t="s">
        <v>13</v>
      </c>
      <c r="C68" s="6">
        <v>24</v>
      </c>
      <c r="D68" s="34">
        <v>42805</v>
      </c>
      <c r="E68" s="35" t="s">
        <v>21</v>
      </c>
      <c r="F68" s="36"/>
      <c r="G68" s="37" t="s">
        <v>26</v>
      </c>
      <c r="H68" s="36"/>
      <c r="I68" s="5" t="s">
        <v>182</v>
      </c>
      <c r="J68" s="12">
        <v>0.125</v>
      </c>
      <c r="K68" s="6" t="s">
        <v>17</v>
      </c>
      <c r="L68" s="38" t="s">
        <v>30</v>
      </c>
      <c r="M68" s="53">
        <v>4.1666666666666664E-2</v>
      </c>
      <c r="N68" s="40" t="s">
        <v>19</v>
      </c>
      <c r="O68" s="16" t="s">
        <v>57</v>
      </c>
      <c r="Q68" t="s">
        <v>336</v>
      </c>
      <c r="R68">
        <v>24</v>
      </c>
      <c r="S68" s="7">
        <v>42805</v>
      </c>
      <c r="T68" t="s">
        <v>21</v>
      </c>
      <c r="U68" t="s">
        <v>182</v>
      </c>
      <c r="V68" s="57">
        <v>0.125</v>
      </c>
      <c r="W68" s="57" t="s">
        <v>17</v>
      </c>
      <c r="X68" s="57" t="s">
        <v>30</v>
      </c>
      <c r="Y68" s="57" t="s">
        <v>19</v>
      </c>
      <c r="Z68" s="57" t="s">
        <v>57</v>
      </c>
    </row>
    <row r="69" spans="1:26" ht="36.75" thickBot="1" x14ac:dyDescent="0.3">
      <c r="A69" s="96"/>
      <c r="B69" s="96"/>
      <c r="C69" s="96"/>
      <c r="D69" s="96"/>
      <c r="E69" s="96"/>
      <c r="F69" s="96"/>
      <c r="G69" s="96"/>
      <c r="H69" s="96"/>
      <c r="I69" s="96"/>
      <c r="J69" s="96"/>
      <c r="K69" s="97"/>
      <c r="L69" s="50" t="s">
        <v>105</v>
      </c>
      <c r="M69" s="51">
        <v>0.125</v>
      </c>
      <c r="N69" s="52" t="s">
        <v>19</v>
      </c>
      <c r="O69" s="28" t="s">
        <v>47</v>
      </c>
      <c r="Q69" t="s">
        <v>336</v>
      </c>
      <c r="R69">
        <v>24</v>
      </c>
      <c r="S69" s="7">
        <v>42805</v>
      </c>
      <c r="T69" t="s">
        <v>21</v>
      </c>
      <c r="U69" t="s">
        <v>182</v>
      </c>
      <c r="V69" s="57">
        <v>0.125</v>
      </c>
      <c r="W69" s="57" t="s">
        <v>17</v>
      </c>
      <c r="X69" s="57" t="s">
        <v>105</v>
      </c>
      <c r="Y69" s="57" t="s">
        <v>19</v>
      </c>
      <c r="Z69" s="57" t="s">
        <v>47</v>
      </c>
    </row>
    <row r="70" spans="1:26" ht="45.75" thickBot="1" x14ac:dyDescent="0.3">
      <c r="A70" s="33"/>
      <c r="B70" s="5" t="s">
        <v>13</v>
      </c>
      <c r="C70" s="6">
        <v>26</v>
      </c>
      <c r="D70" s="34">
        <v>42826</v>
      </c>
      <c r="E70" s="35" t="s">
        <v>21</v>
      </c>
      <c r="F70" s="36"/>
      <c r="G70" s="37" t="s">
        <v>26</v>
      </c>
      <c r="H70" s="36"/>
      <c r="I70" s="5" t="s">
        <v>133</v>
      </c>
      <c r="J70" s="12">
        <v>0.25</v>
      </c>
      <c r="K70" s="6" t="s">
        <v>17</v>
      </c>
      <c r="L70" s="38" t="s">
        <v>183</v>
      </c>
      <c r="M70" s="53">
        <v>4.1666666666666664E-2</v>
      </c>
      <c r="N70" s="40" t="s">
        <v>44</v>
      </c>
      <c r="O70" s="16" t="s">
        <v>114</v>
      </c>
      <c r="Q70" t="s">
        <v>336</v>
      </c>
      <c r="R70">
        <v>26</v>
      </c>
      <c r="S70" s="7">
        <v>42826</v>
      </c>
      <c r="T70" t="s">
        <v>21</v>
      </c>
      <c r="U70" t="s">
        <v>133</v>
      </c>
      <c r="V70" s="57">
        <v>0.25</v>
      </c>
      <c r="W70" s="57" t="s">
        <v>17</v>
      </c>
      <c r="X70" s="57" t="s">
        <v>183</v>
      </c>
      <c r="Y70" s="57" t="s">
        <v>44</v>
      </c>
      <c r="Z70" s="57" t="s">
        <v>114</v>
      </c>
    </row>
    <row r="71" spans="1:26" ht="36.75" thickBot="1" x14ac:dyDescent="0.3">
      <c r="A71" s="88"/>
      <c r="B71" s="88"/>
      <c r="C71" s="88"/>
      <c r="D71" s="88"/>
      <c r="E71" s="88"/>
      <c r="F71" s="88"/>
      <c r="G71" s="88"/>
      <c r="H71" s="88"/>
      <c r="I71" s="88"/>
      <c r="J71" s="88"/>
      <c r="K71" s="89"/>
      <c r="L71" s="38" t="s">
        <v>105</v>
      </c>
      <c r="M71" s="39">
        <v>0.125</v>
      </c>
      <c r="N71" s="40" t="s">
        <v>19</v>
      </c>
      <c r="O71" s="16" t="s">
        <v>61</v>
      </c>
      <c r="Q71" t="s">
        <v>336</v>
      </c>
      <c r="R71">
        <v>26</v>
      </c>
      <c r="S71" s="7">
        <v>42826</v>
      </c>
      <c r="T71" t="s">
        <v>21</v>
      </c>
      <c r="U71" t="s">
        <v>133</v>
      </c>
      <c r="V71" s="57">
        <v>0.25</v>
      </c>
      <c r="W71" s="57" t="s">
        <v>17</v>
      </c>
      <c r="X71" s="57" t="s">
        <v>105</v>
      </c>
      <c r="Y71" s="57" t="s">
        <v>19</v>
      </c>
      <c r="Z71" s="57" t="s">
        <v>61</v>
      </c>
    </row>
    <row r="72" spans="1:26" ht="30.75" thickBot="1" x14ac:dyDescent="0.3">
      <c r="A72" s="90"/>
      <c r="B72" s="90"/>
      <c r="C72" s="90"/>
      <c r="D72" s="90"/>
      <c r="E72" s="90"/>
      <c r="F72" s="90"/>
      <c r="G72" s="90"/>
      <c r="H72" s="90"/>
      <c r="I72" s="90"/>
      <c r="J72" s="90"/>
      <c r="K72" s="91"/>
      <c r="L72" s="38" t="s">
        <v>184</v>
      </c>
      <c r="M72" s="39">
        <v>0.20833333333333334</v>
      </c>
      <c r="N72" s="40" t="s">
        <v>36</v>
      </c>
      <c r="O72" s="16" t="s">
        <v>57</v>
      </c>
      <c r="Q72" t="s">
        <v>336</v>
      </c>
      <c r="R72">
        <v>26</v>
      </c>
      <c r="S72" s="7">
        <v>42826</v>
      </c>
      <c r="T72" t="s">
        <v>21</v>
      </c>
      <c r="U72" t="s">
        <v>133</v>
      </c>
      <c r="V72" s="57">
        <v>0.25</v>
      </c>
      <c r="W72" s="57" t="s">
        <v>17</v>
      </c>
      <c r="X72" s="57" t="s">
        <v>184</v>
      </c>
      <c r="Y72" s="57" t="s">
        <v>36</v>
      </c>
      <c r="Z72" s="57" t="s">
        <v>57</v>
      </c>
    </row>
    <row r="73" spans="1:26" ht="45.75" thickBot="1" x14ac:dyDescent="0.3">
      <c r="A73" s="45"/>
      <c r="B73" s="18" t="s">
        <v>13</v>
      </c>
      <c r="C73" s="19">
        <v>28</v>
      </c>
      <c r="D73" s="46">
        <v>42833</v>
      </c>
      <c r="E73" s="47" t="s">
        <v>21</v>
      </c>
      <c r="F73" s="48"/>
      <c r="G73" s="49" t="s">
        <v>26</v>
      </c>
      <c r="H73" s="48"/>
      <c r="I73" s="18" t="s">
        <v>185</v>
      </c>
      <c r="J73" s="24">
        <v>0.1673611111111111</v>
      </c>
      <c r="K73" s="19" t="s">
        <v>17</v>
      </c>
      <c r="L73" s="50" t="s">
        <v>18</v>
      </c>
      <c r="M73" s="55">
        <v>8.3333333333333329E-2</v>
      </c>
      <c r="N73" s="52" t="s">
        <v>170</v>
      </c>
      <c r="O73" s="56"/>
      <c r="Q73" t="s">
        <v>336</v>
      </c>
      <c r="R73">
        <v>28</v>
      </c>
      <c r="S73" s="7">
        <v>42833</v>
      </c>
      <c r="T73" t="s">
        <v>21</v>
      </c>
      <c r="U73" t="s">
        <v>185</v>
      </c>
      <c r="V73" s="57">
        <v>0.1673611111111111</v>
      </c>
      <c r="W73" s="57" t="s">
        <v>17</v>
      </c>
      <c r="X73" s="57" t="s">
        <v>18</v>
      </c>
      <c r="Y73" s="57" t="s">
        <v>170</v>
      </c>
      <c r="Z73" s="57">
        <v>0</v>
      </c>
    </row>
    <row r="74" spans="1:26" ht="15.75" thickBot="1" x14ac:dyDescent="0.3">
      <c r="A74" s="94"/>
      <c r="B74" s="94"/>
      <c r="C74" s="94"/>
      <c r="D74" s="94"/>
      <c r="E74" s="94"/>
      <c r="F74" s="94"/>
      <c r="G74" s="94"/>
      <c r="H74" s="94"/>
      <c r="I74" s="94"/>
      <c r="J74" s="94"/>
      <c r="K74" s="95"/>
      <c r="L74" s="38" t="s">
        <v>52</v>
      </c>
      <c r="M74" s="39">
        <v>0.1673611111111111</v>
      </c>
      <c r="N74" s="40" t="s">
        <v>88</v>
      </c>
      <c r="O74" s="54"/>
      <c r="Q74" t="s">
        <v>336</v>
      </c>
      <c r="R74">
        <v>28</v>
      </c>
      <c r="S74" s="7">
        <v>42833</v>
      </c>
      <c r="T74" t="s">
        <v>21</v>
      </c>
      <c r="U74" t="s">
        <v>185</v>
      </c>
      <c r="V74" s="57">
        <v>0.1673611111111111</v>
      </c>
      <c r="W74" s="57" t="s">
        <v>17</v>
      </c>
      <c r="X74" s="57" t="s">
        <v>52</v>
      </c>
      <c r="Y74" s="57" t="s">
        <v>88</v>
      </c>
      <c r="Z74" s="57">
        <v>0</v>
      </c>
    </row>
    <row r="75" spans="1:26" ht="36.75" thickBot="1" x14ac:dyDescent="0.3">
      <c r="A75" s="33"/>
      <c r="B75" s="5" t="s">
        <v>13</v>
      </c>
      <c r="C75" s="6">
        <v>31</v>
      </c>
      <c r="D75" s="34">
        <v>42854</v>
      </c>
      <c r="E75" s="35" t="s">
        <v>14</v>
      </c>
      <c r="F75" s="36"/>
      <c r="G75" s="37" t="s">
        <v>26</v>
      </c>
      <c r="H75" s="36"/>
      <c r="I75" s="5" t="s">
        <v>187</v>
      </c>
      <c r="J75" s="12">
        <v>4.1666666666666666E-3</v>
      </c>
      <c r="K75" s="6" t="s">
        <v>17</v>
      </c>
      <c r="L75" s="38" t="s">
        <v>71</v>
      </c>
      <c r="M75" s="39">
        <v>1.3888888888888889E-3</v>
      </c>
      <c r="N75" s="40" t="s">
        <v>19</v>
      </c>
      <c r="O75" s="16" t="s">
        <v>57</v>
      </c>
      <c r="Q75" t="s">
        <v>336</v>
      </c>
      <c r="R75">
        <v>31</v>
      </c>
      <c r="S75" s="7">
        <v>42854</v>
      </c>
      <c r="T75" t="s">
        <v>14</v>
      </c>
      <c r="U75" t="s">
        <v>187</v>
      </c>
      <c r="V75" s="57">
        <v>4.1666666666666666E-3</v>
      </c>
      <c r="W75" s="57" t="s">
        <v>17</v>
      </c>
      <c r="X75" s="57" t="s">
        <v>71</v>
      </c>
      <c r="Y75" s="57" t="s">
        <v>19</v>
      </c>
      <c r="Z75" s="57" t="s">
        <v>57</v>
      </c>
    </row>
    <row r="76" spans="1:26" ht="30.75" thickBot="1" x14ac:dyDescent="0.3">
      <c r="A76" s="94"/>
      <c r="B76" s="94"/>
      <c r="C76" s="94"/>
      <c r="D76" s="94"/>
      <c r="E76" s="94"/>
      <c r="F76" s="94"/>
      <c r="G76" s="94"/>
      <c r="H76" s="94"/>
      <c r="I76" s="94"/>
      <c r="J76" s="94"/>
      <c r="K76" s="95"/>
      <c r="L76" s="38" t="s">
        <v>49</v>
      </c>
      <c r="M76" s="39">
        <v>2.0833333333333333E-3</v>
      </c>
      <c r="N76" s="40" t="s">
        <v>44</v>
      </c>
      <c r="O76" s="16" t="s">
        <v>109</v>
      </c>
      <c r="Q76" t="s">
        <v>336</v>
      </c>
      <c r="R76">
        <v>31</v>
      </c>
      <c r="S76" s="7">
        <v>42854</v>
      </c>
      <c r="T76" t="s">
        <v>14</v>
      </c>
      <c r="U76" t="s">
        <v>187</v>
      </c>
      <c r="V76" s="57">
        <v>4.1666666666666666E-3</v>
      </c>
      <c r="W76" s="57" t="s">
        <v>17</v>
      </c>
      <c r="X76" s="57" t="s">
        <v>49</v>
      </c>
      <c r="Y76" s="57" t="s">
        <v>44</v>
      </c>
      <c r="Z76" s="57" t="s">
        <v>109</v>
      </c>
    </row>
    <row r="77" spans="1:26" ht="45.75" thickBot="1" x14ac:dyDescent="0.3">
      <c r="A77" s="45"/>
      <c r="B77" s="18" t="s">
        <v>13</v>
      </c>
      <c r="C77" s="19">
        <v>33</v>
      </c>
      <c r="D77" s="46">
        <v>42868</v>
      </c>
      <c r="E77" s="47" t="s">
        <v>14</v>
      </c>
      <c r="F77" s="48"/>
      <c r="G77" s="49" t="s">
        <v>26</v>
      </c>
      <c r="H77" s="48"/>
      <c r="I77" s="18" t="s">
        <v>172</v>
      </c>
      <c r="J77" s="24">
        <v>0.17013888888888887</v>
      </c>
      <c r="K77" s="19" t="s">
        <v>17</v>
      </c>
      <c r="L77" s="50" t="s">
        <v>183</v>
      </c>
      <c r="M77" s="51">
        <v>4.2361111111111106E-2</v>
      </c>
      <c r="N77" s="52" t="s">
        <v>88</v>
      </c>
      <c r="O77" s="56"/>
      <c r="Q77" t="s">
        <v>336</v>
      </c>
      <c r="R77">
        <v>33</v>
      </c>
      <c r="S77" s="7">
        <v>42868</v>
      </c>
      <c r="T77" t="s">
        <v>14</v>
      </c>
      <c r="U77" t="s">
        <v>172</v>
      </c>
      <c r="V77" s="57">
        <v>0.17013888888888887</v>
      </c>
      <c r="W77" s="57" t="s">
        <v>17</v>
      </c>
      <c r="X77" s="57" t="s">
        <v>183</v>
      </c>
      <c r="Y77" s="57" t="s">
        <v>88</v>
      </c>
      <c r="Z77" s="57">
        <v>0</v>
      </c>
    </row>
    <row r="78" spans="1:26" ht="30.75" thickBot="1" x14ac:dyDescent="0.3">
      <c r="A78" s="94"/>
      <c r="B78" s="94"/>
      <c r="C78" s="94"/>
      <c r="D78" s="94"/>
      <c r="E78" s="94"/>
      <c r="F78" s="94"/>
      <c r="G78" s="94"/>
      <c r="H78" s="94"/>
      <c r="I78" s="94"/>
      <c r="J78" s="94"/>
      <c r="K78" s="95"/>
      <c r="L78" s="38" t="s">
        <v>136</v>
      </c>
      <c r="M78" s="39">
        <v>0.16874999999999998</v>
      </c>
      <c r="N78" s="40" t="s">
        <v>36</v>
      </c>
      <c r="O78" s="16" t="s">
        <v>47</v>
      </c>
      <c r="Q78" t="s">
        <v>336</v>
      </c>
      <c r="R78">
        <v>33</v>
      </c>
      <c r="S78" s="7">
        <v>42868</v>
      </c>
      <c r="T78" t="s">
        <v>14</v>
      </c>
      <c r="U78" t="s">
        <v>172</v>
      </c>
      <c r="V78" s="57">
        <v>0.17013888888888887</v>
      </c>
      <c r="W78" s="57" t="s">
        <v>17</v>
      </c>
      <c r="X78" s="57" t="s">
        <v>136</v>
      </c>
      <c r="Y78" s="57" t="s">
        <v>36</v>
      </c>
      <c r="Z78" s="57" t="s">
        <v>47</v>
      </c>
    </row>
    <row r="79" spans="1:26" ht="45.75" thickBot="1" x14ac:dyDescent="0.3">
      <c r="A79" s="33"/>
      <c r="B79" s="5" t="s">
        <v>13</v>
      </c>
      <c r="C79" s="6">
        <v>1</v>
      </c>
      <c r="D79" s="34">
        <v>42965</v>
      </c>
      <c r="E79" s="35" t="s">
        <v>21</v>
      </c>
      <c r="F79" s="36"/>
      <c r="G79" s="37" t="s">
        <v>26</v>
      </c>
      <c r="H79" s="36"/>
      <c r="I79" s="5" t="s">
        <v>197</v>
      </c>
      <c r="J79" s="12">
        <v>0.12569444444444444</v>
      </c>
      <c r="K79" s="6" t="s">
        <v>17</v>
      </c>
      <c r="L79" s="38" t="s">
        <v>94</v>
      </c>
      <c r="M79" s="39">
        <v>0.125</v>
      </c>
      <c r="N79" s="40" t="s">
        <v>88</v>
      </c>
      <c r="O79" s="54"/>
      <c r="Q79" t="s">
        <v>337</v>
      </c>
      <c r="R79">
        <v>1</v>
      </c>
      <c r="S79" s="7">
        <v>42965</v>
      </c>
      <c r="T79" t="s">
        <v>21</v>
      </c>
      <c r="U79" t="s">
        <v>197</v>
      </c>
      <c r="V79" s="57">
        <v>0.12569444444444444</v>
      </c>
      <c r="W79" s="57" t="s">
        <v>17</v>
      </c>
      <c r="X79" s="57" t="s">
        <v>94</v>
      </c>
      <c r="Y79" s="57" t="s">
        <v>88</v>
      </c>
      <c r="Z79" s="57">
        <v>0</v>
      </c>
    </row>
    <row r="80" spans="1:26" ht="45.75" thickBot="1" x14ac:dyDescent="0.3">
      <c r="A80" s="45"/>
      <c r="B80" s="18" t="s">
        <v>13</v>
      </c>
      <c r="C80" s="19">
        <v>2</v>
      </c>
      <c r="D80" s="46">
        <v>42973</v>
      </c>
      <c r="E80" s="47" t="s">
        <v>14</v>
      </c>
      <c r="F80" s="48"/>
      <c r="G80" s="49" t="s">
        <v>98</v>
      </c>
      <c r="H80" s="48"/>
      <c r="I80" s="18" t="s">
        <v>139</v>
      </c>
      <c r="J80" s="24">
        <v>1.3888888888888889E-3</v>
      </c>
      <c r="K80" s="19" t="s">
        <v>17</v>
      </c>
      <c r="L80" s="50" t="s">
        <v>43</v>
      </c>
      <c r="M80" s="55">
        <v>6.9444444444444447E-4</v>
      </c>
      <c r="N80" s="52" t="s">
        <v>19</v>
      </c>
      <c r="O80" s="28" t="s">
        <v>109</v>
      </c>
      <c r="Q80" t="s">
        <v>337</v>
      </c>
      <c r="R80">
        <v>2</v>
      </c>
      <c r="S80" s="7">
        <v>42973</v>
      </c>
      <c r="T80" t="s">
        <v>14</v>
      </c>
      <c r="U80" t="s">
        <v>139</v>
      </c>
      <c r="V80" s="57">
        <v>1.3888888888888889E-3</v>
      </c>
      <c r="W80" s="57" t="s">
        <v>17</v>
      </c>
      <c r="X80" s="57" t="s">
        <v>43</v>
      </c>
      <c r="Y80" s="57" t="s">
        <v>19</v>
      </c>
      <c r="Z80" s="57" t="s">
        <v>109</v>
      </c>
    </row>
    <row r="81" spans="1:26" ht="24.75" thickBot="1" x14ac:dyDescent="0.3">
      <c r="A81" s="94"/>
      <c r="B81" s="94"/>
      <c r="C81" s="94"/>
      <c r="D81" s="94"/>
      <c r="E81" s="94"/>
      <c r="F81" s="94"/>
      <c r="G81" s="94"/>
      <c r="H81" s="94"/>
      <c r="I81" s="94"/>
      <c r="J81" s="94"/>
      <c r="K81" s="95"/>
      <c r="L81" s="38" t="s">
        <v>63</v>
      </c>
      <c r="M81" s="39">
        <v>1.3888888888888889E-3</v>
      </c>
      <c r="N81" s="40" t="s">
        <v>44</v>
      </c>
      <c r="O81" s="54"/>
      <c r="Q81" t="s">
        <v>337</v>
      </c>
      <c r="R81">
        <v>2</v>
      </c>
      <c r="S81" s="7">
        <v>42973</v>
      </c>
      <c r="T81" t="s">
        <v>14</v>
      </c>
      <c r="U81" t="s">
        <v>139</v>
      </c>
      <c r="V81" s="57">
        <v>1.3888888888888889E-3</v>
      </c>
      <c r="W81" s="57" t="s">
        <v>17</v>
      </c>
      <c r="X81" s="57" t="s">
        <v>63</v>
      </c>
      <c r="Y81" s="57" t="s">
        <v>44</v>
      </c>
      <c r="Z81" s="57">
        <v>0</v>
      </c>
    </row>
    <row r="82" spans="1:26" ht="45.75" thickBot="1" x14ac:dyDescent="0.3">
      <c r="A82" s="33"/>
      <c r="B82" s="5" t="s">
        <v>13</v>
      </c>
      <c r="C82" s="6">
        <v>4</v>
      </c>
      <c r="D82" s="34">
        <v>42994</v>
      </c>
      <c r="E82" s="35" t="s">
        <v>21</v>
      </c>
      <c r="F82" s="36"/>
      <c r="G82" s="37" t="s">
        <v>199</v>
      </c>
      <c r="H82" s="36"/>
      <c r="I82" s="5" t="s">
        <v>200</v>
      </c>
      <c r="J82" s="12">
        <v>0.16666666666666666</v>
      </c>
      <c r="K82" s="6" t="s">
        <v>17</v>
      </c>
      <c r="L82" s="38" t="s">
        <v>201</v>
      </c>
      <c r="M82" s="39">
        <v>0.125</v>
      </c>
      <c r="N82" s="40" t="s">
        <v>44</v>
      </c>
      <c r="O82" s="16" t="s">
        <v>57</v>
      </c>
      <c r="Q82" t="s">
        <v>337</v>
      </c>
      <c r="R82">
        <v>4</v>
      </c>
      <c r="S82" s="7">
        <v>42994</v>
      </c>
      <c r="T82" t="s">
        <v>21</v>
      </c>
      <c r="U82" t="s">
        <v>200</v>
      </c>
      <c r="V82" s="57">
        <v>0.16666666666666666</v>
      </c>
      <c r="W82" s="57" t="s">
        <v>17</v>
      </c>
      <c r="X82" s="57" t="s">
        <v>201</v>
      </c>
      <c r="Y82" s="57" t="s">
        <v>44</v>
      </c>
      <c r="Z82" s="57" t="s">
        <v>57</v>
      </c>
    </row>
    <row r="83" spans="1:26" ht="30.75" thickBot="1" x14ac:dyDescent="0.3">
      <c r="A83" s="94"/>
      <c r="B83" s="94"/>
      <c r="C83" s="94"/>
      <c r="D83" s="94"/>
      <c r="E83" s="94"/>
      <c r="F83" s="94"/>
      <c r="G83" s="94"/>
      <c r="H83" s="94"/>
      <c r="I83" s="94"/>
      <c r="J83" s="94"/>
      <c r="K83" s="95"/>
      <c r="L83" s="38" t="s">
        <v>100</v>
      </c>
      <c r="M83" s="39">
        <v>0.16666666666666666</v>
      </c>
      <c r="N83" s="40" t="s">
        <v>36</v>
      </c>
      <c r="O83" s="16" t="s">
        <v>193</v>
      </c>
      <c r="Q83" t="s">
        <v>337</v>
      </c>
      <c r="R83">
        <v>4</v>
      </c>
      <c r="S83" s="7">
        <v>42994</v>
      </c>
      <c r="T83" t="s">
        <v>21</v>
      </c>
      <c r="U83" t="s">
        <v>200</v>
      </c>
      <c r="V83" s="57">
        <v>0.16666666666666666</v>
      </c>
      <c r="W83" s="57" t="s">
        <v>17</v>
      </c>
      <c r="X83" s="57" t="s">
        <v>100</v>
      </c>
      <c r="Y83" s="57" t="s">
        <v>36</v>
      </c>
      <c r="Z83" s="57" t="s">
        <v>193</v>
      </c>
    </row>
    <row r="84" spans="1:26" ht="45.75" thickBot="1" x14ac:dyDescent="0.3">
      <c r="A84" s="45"/>
      <c r="B84" s="18" t="s">
        <v>13</v>
      </c>
      <c r="C84" s="19">
        <v>5</v>
      </c>
      <c r="D84" s="46">
        <v>42997</v>
      </c>
      <c r="E84" s="47" t="s">
        <v>14</v>
      </c>
      <c r="F84" s="48"/>
      <c r="G84" s="49" t="s">
        <v>15</v>
      </c>
      <c r="H84" s="48"/>
      <c r="I84" s="18" t="s">
        <v>202</v>
      </c>
      <c r="J84" s="24">
        <v>2.0833333333333333E-3</v>
      </c>
      <c r="K84" s="19" t="s">
        <v>17</v>
      </c>
      <c r="L84" s="50" t="s">
        <v>35</v>
      </c>
      <c r="M84" s="55">
        <v>6.9444444444444447E-4</v>
      </c>
      <c r="N84" s="52" t="s">
        <v>88</v>
      </c>
      <c r="O84" s="56"/>
      <c r="Q84" t="s">
        <v>337</v>
      </c>
      <c r="R84">
        <v>5</v>
      </c>
      <c r="S84" s="7">
        <v>42997</v>
      </c>
      <c r="T84" t="s">
        <v>14</v>
      </c>
      <c r="U84" t="s">
        <v>202</v>
      </c>
      <c r="V84" s="57">
        <v>2.0833333333333333E-3</v>
      </c>
      <c r="W84" s="57" t="s">
        <v>17</v>
      </c>
      <c r="X84" s="57" t="s">
        <v>35</v>
      </c>
      <c r="Y84" s="57" t="s">
        <v>88</v>
      </c>
      <c r="Z84" s="57">
        <v>0</v>
      </c>
    </row>
    <row r="85" spans="1:26" ht="30.75" thickBot="1" x14ac:dyDescent="0.3">
      <c r="A85" s="33"/>
      <c r="B85" s="5" t="s">
        <v>13</v>
      </c>
      <c r="C85" s="6">
        <v>6</v>
      </c>
      <c r="D85" s="34">
        <v>43000</v>
      </c>
      <c r="E85" s="35" t="s">
        <v>21</v>
      </c>
      <c r="F85" s="36"/>
      <c r="G85" s="37" t="s">
        <v>98</v>
      </c>
      <c r="H85" s="36"/>
      <c r="I85" s="5" t="s">
        <v>203</v>
      </c>
      <c r="J85" s="12">
        <v>8.4722222222222213E-2</v>
      </c>
      <c r="K85" s="6" t="s">
        <v>17</v>
      </c>
      <c r="L85" s="38" t="s">
        <v>204</v>
      </c>
      <c r="M85" s="39">
        <v>4.1666666666666664E-2</v>
      </c>
      <c r="N85" s="40" t="s">
        <v>88</v>
      </c>
      <c r="O85" s="54"/>
      <c r="Q85" t="s">
        <v>337</v>
      </c>
      <c r="R85">
        <v>6</v>
      </c>
      <c r="S85" s="7">
        <v>43000</v>
      </c>
      <c r="T85" t="s">
        <v>21</v>
      </c>
      <c r="U85" t="s">
        <v>203</v>
      </c>
      <c r="V85" s="57">
        <v>8.4722222222222213E-2</v>
      </c>
      <c r="W85" s="57" t="s">
        <v>17</v>
      </c>
      <c r="X85" s="57" t="s">
        <v>204</v>
      </c>
      <c r="Y85" s="57" t="s">
        <v>88</v>
      </c>
      <c r="Z85" s="57">
        <v>0</v>
      </c>
    </row>
    <row r="86" spans="1:26" ht="30.75" thickBot="1" x14ac:dyDescent="0.3">
      <c r="A86" s="45"/>
      <c r="B86" s="18" t="s">
        <v>13</v>
      </c>
      <c r="C86" s="19">
        <v>7</v>
      </c>
      <c r="D86" s="46">
        <v>43009</v>
      </c>
      <c r="E86" s="47" t="s">
        <v>14</v>
      </c>
      <c r="F86" s="48"/>
      <c r="G86" s="49" t="s">
        <v>15</v>
      </c>
      <c r="H86" s="48"/>
      <c r="I86" s="18" t="s">
        <v>205</v>
      </c>
      <c r="J86" s="24">
        <v>8.4722222222222213E-2</v>
      </c>
      <c r="K86" s="19" t="s">
        <v>17</v>
      </c>
      <c r="L86" s="50" t="s">
        <v>206</v>
      </c>
      <c r="M86" s="51">
        <v>1.3888888888888889E-3</v>
      </c>
      <c r="N86" s="52" t="s">
        <v>44</v>
      </c>
      <c r="O86" s="28" t="s">
        <v>196</v>
      </c>
      <c r="Q86" t="s">
        <v>337</v>
      </c>
      <c r="R86">
        <v>7</v>
      </c>
      <c r="S86" s="7">
        <v>43009</v>
      </c>
      <c r="T86" t="s">
        <v>14</v>
      </c>
      <c r="U86" t="s">
        <v>205</v>
      </c>
      <c r="V86" s="57">
        <v>8.4722222222222213E-2</v>
      </c>
      <c r="W86" s="57" t="s">
        <v>17</v>
      </c>
      <c r="X86" s="57" t="s">
        <v>206</v>
      </c>
      <c r="Y86" s="57" t="s">
        <v>44</v>
      </c>
      <c r="Z86" s="57" t="s">
        <v>196</v>
      </c>
    </row>
    <row r="87" spans="1:26" ht="45.75" thickBot="1" x14ac:dyDescent="0.3">
      <c r="A87" s="33"/>
      <c r="B87" s="5" t="s">
        <v>13</v>
      </c>
      <c r="C87" s="6">
        <v>8</v>
      </c>
      <c r="D87" s="34">
        <v>43022</v>
      </c>
      <c r="E87" s="35" t="s">
        <v>21</v>
      </c>
      <c r="F87" s="36"/>
      <c r="G87" s="37" t="s">
        <v>98</v>
      </c>
      <c r="H87" s="36"/>
      <c r="I87" s="5" t="s">
        <v>207</v>
      </c>
      <c r="J87" s="12">
        <v>0.20833333333333334</v>
      </c>
      <c r="K87" s="6" t="s">
        <v>17</v>
      </c>
      <c r="L87" s="38" t="s">
        <v>63</v>
      </c>
      <c r="M87" s="39">
        <v>0.16666666666666666</v>
      </c>
      <c r="N87" s="40" t="s">
        <v>19</v>
      </c>
      <c r="O87" s="16" t="s">
        <v>57</v>
      </c>
      <c r="Q87" t="s">
        <v>337</v>
      </c>
      <c r="R87">
        <v>8</v>
      </c>
      <c r="S87" s="7">
        <v>43022</v>
      </c>
      <c r="T87" t="s">
        <v>21</v>
      </c>
      <c r="U87" t="s">
        <v>207</v>
      </c>
      <c r="V87" s="57">
        <v>0.20833333333333334</v>
      </c>
      <c r="W87" s="57" t="s">
        <v>17</v>
      </c>
      <c r="X87" s="57" t="s">
        <v>63</v>
      </c>
      <c r="Y87" s="57" t="s">
        <v>19</v>
      </c>
      <c r="Z87" s="57" t="s">
        <v>57</v>
      </c>
    </row>
    <row r="88" spans="1:26" ht="45.75" thickBot="1" x14ac:dyDescent="0.3">
      <c r="A88" s="45"/>
      <c r="B88" s="18" t="s">
        <v>13</v>
      </c>
      <c r="C88" s="19">
        <v>10</v>
      </c>
      <c r="D88" s="46">
        <v>43036</v>
      </c>
      <c r="E88" s="47" t="s">
        <v>21</v>
      </c>
      <c r="F88" s="48"/>
      <c r="G88" s="49" t="s">
        <v>98</v>
      </c>
      <c r="H88" s="48"/>
      <c r="I88" s="18" t="s">
        <v>208</v>
      </c>
      <c r="J88" s="24">
        <v>8.3333333333333329E-2</v>
      </c>
      <c r="K88" s="19" t="s">
        <v>17</v>
      </c>
      <c r="L88" s="50" t="s">
        <v>30</v>
      </c>
      <c r="M88" s="51">
        <v>8.3333333333333329E-2</v>
      </c>
      <c r="N88" s="52" t="s">
        <v>19</v>
      </c>
      <c r="O88" s="28" t="s">
        <v>161</v>
      </c>
      <c r="Q88" t="s">
        <v>337</v>
      </c>
      <c r="R88">
        <v>10</v>
      </c>
      <c r="S88" s="7">
        <v>43036</v>
      </c>
      <c r="T88" t="s">
        <v>21</v>
      </c>
      <c r="U88" t="s">
        <v>208</v>
      </c>
      <c r="V88" s="57">
        <v>8.3333333333333329E-2</v>
      </c>
      <c r="W88" s="57" t="s">
        <v>17</v>
      </c>
      <c r="X88" s="57" t="s">
        <v>30</v>
      </c>
      <c r="Y88" s="57" t="s">
        <v>19</v>
      </c>
      <c r="Z88" s="57" t="s">
        <v>161</v>
      </c>
    </row>
    <row r="89" spans="1:26" ht="45.75" thickBot="1" x14ac:dyDescent="0.3">
      <c r="A89" s="33"/>
      <c r="B89" s="5" t="s">
        <v>13</v>
      </c>
      <c r="C89" s="6">
        <v>11</v>
      </c>
      <c r="D89" s="34">
        <v>43043</v>
      </c>
      <c r="E89" s="35" t="s">
        <v>14</v>
      </c>
      <c r="F89" s="36"/>
      <c r="G89" s="37" t="s">
        <v>26</v>
      </c>
      <c r="H89" s="36"/>
      <c r="I89" s="5" t="s">
        <v>116</v>
      </c>
      <c r="J89" s="12">
        <v>4.3750000000000004E-2</v>
      </c>
      <c r="K89" s="6" t="s">
        <v>17</v>
      </c>
      <c r="L89" s="38" t="s">
        <v>60</v>
      </c>
      <c r="M89" s="53">
        <v>1.3888888888888889E-3</v>
      </c>
      <c r="N89" s="40" t="s">
        <v>19</v>
      </c>
      <c r="O89" s="16" t="s">
        <v>193</v>
      </c>
      <c r="Q89" t="s">
        <v>337</v>
      </c>
      <c r="R89">
        <v>11</v>
      </c>
      <c r="S89" s="7">
        <v>43043</v>
      </c>
      <c r="T89" t="s">
        <v>14</v>
      </c>
      <c r="U89" t="s">
        <v>116</v>
      </c>
      <c r="V89" s="57">
        <v>4.3750000000000004E-2</v>
      </c>
      <c r="W89" s="57" t="s">
        <v>17</v>
      </c>
      <c r="X89" s="57" t="s">
        <v>60</v>
      </c>
      <c r="Y89" s="57" t="s">
        <v>19</v>
      </c>
      <c r="Z89" s="57" t="s">
        <v>193</v>
      </c>
    </row>
    <row r="90" spans="1:26" ht="45.75" thickBot="1" x14ac:dyDescent="0.3">
      <c r="A90" s="45"/>
      <c r="B90" s="18" t="s">
        <v>13</v>
      </c>
      <c r="C90" s="19">
        <v>12</v>
      </c>
      <c r="D90" s="46">
        <v>43057</v>
      </c>
      <c r="E90" s="47" t="s">
        <v>21</v>
      </c>
      <c r="F90" s="48"/>
      <c r="G90" s="49" t="s">
        <v>26</v>
      </c>
      <c r="H90" s="48"/>
      <c r="I90" s="18" t="s">
        <v>209</v>
      </c>
      <c r="J90" s="24">
        <v>0.125</v>
      </c>
      <c r="K90" s="19" t="s">
        <v>17</v>
      </c>
      <c r="L90" s="50" t="s">
        <v>30</v>
      </c>
      <c r="M90" s="51">
        <v>8.3333333333333329E-2</v>
      </c>
      <c r="N90" s="52" t="s">
        <v>19</v>
      </c>
      <c r="O90" s="28" t="s">
        <v>111</v>
      </c>
      <c r="Q90" t="s">
        <v>337</v>
      </c>
      <c r="R90">
        <v>12</v>
      </c>
      <c r="S90" s="7">
        <v>43057</v>
      </c>
      <c r="T90" t="s">
        <v>21</v>
      </c>
      <c r="U90" t="s">
        <v>209</v>
      </c>
      <c r="V90" s="57">
        <v>0.125</v>
      </c>
      <c r="W90" s="57" t="s">
        <v>17</v>
      </c>
      <c r="X90" s="57" t="s">
        <v>30</v>
      </c>
      <c r="Y90" s="57" t="s">
        <v>19</v>
      </c>
      <c r="Z90" s="57" t="s">
        <v>111</v>
      </c>
    </row>
    <row r="91" spans="1:26" ht="30.75" thickBot="1" x14ac:dyDescent="0.3">
      <c r="A91" s="94"/>
      <c r="B91" s="94"/>
      <c r="C91" s="94"/>
      <c r="D91" s="94"/>
      <c r="E91" s="94"/>
      <c r="F91" s="94"/>
      <c r="G91" s="94"/>
      <c r="H91" s="94"/>
      <c r="I91" s="94"/>
      <c r="J91" s="94"/>
      <c r="K91" s="95"/>
      <c r="L91" s="38" t="s">
        <v>206</v>
      </c>
      <c r="M91" s="39">
        <v>0.125</v>
      </c>
      <c r="N91" s="40" t="s">
        <v>44</v>
      </c>
      <c r="O91" s="16" t="s">
        <v>193</v>
      </c>
      <c r="Q91" t="s">
        <v>337</v>
      </c>
      <c r="R91">
        <v>12</v>
      </c>
      <c r="S91" s="7">
        <v>43057</v>
      </c>
      <c r="T91" t="s">
        <v>21</v>
      </c>
      <c r="U91" t="s">
        <v>209</v>
      </c>
      <c r="V91" s="57">
        <v>0.125</v>
      </c>
      <c r="W91" s="57" t="s">
        <v>17</v>
      </c>
      <c r="X91" s="57" t="s">
        <v>206</v>
      </c>
      <c r="Y91" s="57" t="s">
        <v>44</v>
      </c>
      <c r="Z91" s="57" t="s">
        <v>193</v>
      </c>
    </row>
    <row r="92" spans="1:26" ht="30.75" thickBot="1" x14ac:dyDescent="0.3">
      <c r="A92" s="33"/>
      <c r="B92" s="5" t="s">
        <v>13</v>
      </c>
      <c r="C92" s="6">
        <v>14</v>
      </c>
      <c r="D92" s="34">
        <v>43071</v>
      </c>
      <c r="E92" s="35" t="s">
        <v>21</v>
      </c>
      <c r="F92" s="36"/>
      <c r="G92" s="37" t="s">
        <v>26</v>
      </c>
      <c r="H92" s="36"/>
      <c r="I92" s="5" t="s">
        <v>210</v>
      </c>
      <c r="J92" s="12">
        <v>0.12569444444444444</v>
      </c>
      <c r="K92" s="6" t="s">
        <v>17</v>
      </c>
      <c r="L92" s="38" t="s">
        <v>211</v>
      </c>
      <c r="M92" s="39">
        <v>0.12569444444444444</v>
      </c>
      <c r="N92" s="40" t="s">
        <v>88</v>
      </c>
      <c r="O92" s="54"/>
      <c r="Q92" t="s">
        <v>337</v>
      </c>
      <c r="R92">
        <v>14</v>
      </c>
      <c r="S92" s="7">
        <v>43071</v>
      </c>
      <c r="T92" t="s">
        <v>21</v>
      </c>
      <c r="U92" t="s">
        <v>210</v>
      </c>
      <c r="V92" s="57">
        <v>0.12569444444444444</v>
      </c>
      <c r="W92" s="57" t="s">
        <v>17</v>
      </c>
      <c r="X92" s="57" t="s">
        <v>211</v>
      </c>
      <c r="Y92" s="57" t="s">
        <v>88</v>
      </c>
      <c r="Z92" s="57">
        <v>0</v>
      </c>
    </row>
    <row r="93" spans="1:26" ht="30.75" thickBot="1" x14ac:dyDescent="0.3">
      <c r="A93" s="33"/>
      <c r="B93" s="5" t="s">
        <v>13</v>
      </c>
      <c r="C93" s="6">
        <v>16</v>
      </c>
      <c r="D93" s="34">
        <v>43082</v>
      </c>
      <c r="E93" s="35" t="s">
        <v>21</v>
      </c>
      <c r="F93" s="36"/>
      <c r="G93" s="37" t="s">
        <v>26</v>
      </c>
      <c r="H93" s="36"/>
      <c r="I93" s="5" t="s">
        <v>213</v>
      </c>
      <c r="J93" s="12">
        <v>4.1666666666666664E-2</v>
      </c>
      <c r="K93" s="6" t="s">
        <v>17</v>
      </c>
      <c r="L93" s="38" t="s">
        <v>107</v>
      </c>
      <c r="M93" s="53">
        <v>4.1666666666666664E-2</v>
      </c>
      <c r="N93" s="40" t="s">
        <v>44</v>
      </c>
      <c r="O93" s="16" t="s">
        <v>57</v>
      </c>
      <c r="Q93" t="s">
        <v>337</v>
      </c>
      <c r="R93">
        <v>16</v>
      </c>
      <c r="S93" s="7">
        <v>43082</v>
      </c>
      <c r="T93" t="s">
        <v>21</v>
      </c>
      <c r="U93" t="s">
        <v>213</v>
      </c>
      <c r="V93" s="57">
        <v>4.1666666666666664E-2</v>
      </c>
      <c r="W93" s="57" t="s">
        <v>17</v>
      </c>
      <c r="X93" s="57" t="s">
        <v>107</v>
      </c>
      <c r="Y93" s="57" t="s">
        <v>44</v>
      </c>
      <c r="Z93" s="57" t="s">
        <v>57</v>
      </c>
    </row>
    <row r="94" spans="1:26" ht="45.75" thickBot="1" x14ac:dyDescent="0.3">
      <c r="A94" s="33"/>
      <c r="B94" s="5" t="s">
        <v>13</v>
      </c>
      <c r="C94" s="6">
        <v>19</v>
      </c>
      <c r="D94" s="34">
        <v>43121</v>
      </c>
      <c r="E94" s="35" t="s">
        <v>21</v>
      </c>
      <c r="F94" s="36"/>
      <c r="G94" s="37" t="s">
        <v>26</v>
      </c>
      <c r="H94" s="36"/>
      <c r="I94" s="5" t="s">
        <v>214</v>
      </c>
      <c r="J94" s="12">
        <v>0.16805555555555554</v>
      </c>
      <c r="K94" s="6" t="s">
        <v>17</v>
      </c>
      <c r="L94" s="38" t="s">
        <v>110</v>
      </c>
      <c r="M94" s="39">
        <v>8.4027777777777771E-2</v>
      </c>
      <c r="N94" s="40" t="s">
        <v>36</v>
      </c>
      <c r="O94" s="16" t="s">
        <v>215</v>
      </c>
      <c r="Q94" t="s">
        <v>337</v>
      </c>
      <c r="R94">
        <v>19</v>
      </c>
      <c r="S94" s="7">
        <v>43121</v>
      </c>
      <c r="T94" t="s">
        <v>21</v>
      </c>
      <c r="U94" t="s">
        <v>214</v>
      </c>
      <c r="V94" s="57">
        <v>0.16805555555555554</v>
      </c>
      <c r="W94" s="57" t="s">
        <v>17</v>
      </c>
      <c r="X94" s="57" t="s">
        <v>110</v>
      </c>
      <c r="Y94" s="57" t="s">
        <v>36</v>
      </c>
      <c r="Z94" s="57" t="s">
        <v>215</v>
      </c>
    </row>
    <row r="95" spans="1:26" ht="30.75" thickBot="1" x14ac:dyDescent="0.3">
      <c r="A95" s="94"/>
      <c r="B95" s="94"/>
      <c r="C95" s="94"/>
      <c r="D95" s="94"/>
      <c r="E95" s="94"/>
      <c r="F95" s="94"/>
      <c r="G95" s="94"/>
      <c r="H95" s="94"/>
      <c r="I95" s="94"/>
      <c r="J95" s="94"/>
      <c r="K95" s="95"/>
      <c r="L95" s="38" t="s">
        <v>68</v>
      </c>
      <c r="M95" s="53">
        <v>0.12638888888888888</v>
      </c>
      <c r="N95" s="40" t="s">
        <v>36</v>
      </c>
      <c r="O95" s="16" t="s">
        <v>57</v>
      </c>
      <c r="Q95" t="s">
        <v>337</v>
      </c>
      <c r="R95">
        <v>19</v>
      </c>
      <c r="S95" s="7">
        <v>43121</v>
      </c>
      <c r="T95" t="s">
        <v>21</v>
      </c>
      <c r="U95" t="s">
        <v>214</v>
      </c>
      <c r="V95" s="57">
        <v>0.16805555555555554</v>
      </c>
      <c r="W95" s="57" t="s">
        <v>17</v>
      </c>
      <c r="X95" s="57" t="s">
        <v>68</v>
      </c>
      <c r="Y95" s="57" t="s">
        <v>36</v>
      </c>
      <c r="Z95" s="57" t="s">
        <v>57</v>
      </c>
    </row>
    <row r="96" spans="1:26" ht="30.75" thickBot="1" x14ac:dyDescent="0.3">
      <c r="A96" s="45"/>
      <c r="B96" s="18" t="s">
        <v>13</v>
      </c>
      <c r="C96" s="19">
        <v>20</v>
      </c>
      <c r="D96" s="46">
        <v>43127</v>
      </c>
      <c r="E96" s="47" t="s">
        <v>21</v>
      </c>
      <c r="F96" s="48"/>
      <c r="G96" s="49" t="s">
        <v>26</v>
      </c>
      <c r="H96" s="48"/>
      <c r="I96" s="18" t="s">
        <v>216</v>
      </c>
      <c r="J96" s="24">
        <v>0.20972222222222223</v>
      </c>
      <c r="K96" s="19" t="s">
        <v>17</v>
      </c>
      <c r="L96" s="50" t="s">
        <v>195</v>
      </c>
      <c r="M96" s="51">
        <v>4.3055555555555562E-2</v>
      </c>
      <c r="N96" s="52" t="s">
        <v>44</v>
      </c>
      <c r="O96" s="28" t="s">
        <v>193</v>
      </c>
      <c r="Q96" t="s">
        <v>337</v>
      </c>
      <c r="R96">
        <v>20</v>
      </c>
      <c r="S96" s="7">
        <v>43127</v>
      </c>
      <c r="T96" t="s">
        <v>21</v>
      </c>
      <c r="U96" t="s">
        <v>216</v>
      </c>
      <c r="V96" s="57">
        <v>0.20972222222222223</v>
      </c>
      <c r="W96" s="57" t="s">
        <v>17</v>
      </c>
      <c r="X96" s="57" t="s">
        <v>195</v>
      </c>
      <c r="Y96" s="57" t="s">
        <v>44</v>
      </c>
      <c r="Z96" s="57" t="s">
        <v>193</v>
      </c>
    </row>
    <row r="97" spans="1:26" ht="45.75" thickBot="1" x14ac:dyDescent="0.3">
      <c r="A97" s="33"/>
      <c r="B97" s="5" t="s">
        <v>13</v>
      </c>
      <c r="C97" s="6">
        <v>22</v>
      </c>
      <c r="D97" s="34">
        <v>43141</v>
      </c>
      <c r="E97" s="35" t="s">
        <v>21</v>
      </c>
      <c r="F97" s="36"/>
      <c r="G97" s="37" t="s">
        <v>26</v>
      </c>
      <c r="H97" s="36"/>
      <c r="I97" s="5" t="s">
        <v>218</v>
      </c>
      <c r="J97" s="12">
        <v>8.4027777777777771E-2</v>
      </c>
      <c r="K97" s="6" t="s">
        <v>17</v>
      </c>
      <c r="L97" s="38" t="s">
        <v>28</v>
      </c>
      <c r="M97" s="39">
        <v>4.1666666666666664E-2</v>
      </c>
      <c r="N97" s="40" t="s">
        <v>19</v>
      </c>
      <c r="O97" s="16" t="s">
        <v>57</v>
      </c>
      <c r="Q97" t="s">
        <v>337</v>
      </c>
      <c r="R97">
        <v>22</v>
      </c>
      <c r="S97" s="7">
        <v>43141</v>
      </c>
      <c r="T97" t="s">
        <v>21</v>
      </c>
      <c r="U97" t="s">
        <v>218</v>
      </c>
      <c r="V97" s="57">
        <v>8.4027777777777771E-2</v>
      </c>
      <c r="W97" s="57" t="s">
        <v>17</v>
      </c>
      <c r="X97" s="57" t="s">
        <v>28</v>
      </c>
      <c r="Y97" s="57" t="s">
        <v>19</v>
      </c>
      <c r="Z97" s="57" t="s">
        <v>57</v>
      </c>
    </row>
    <row r="98" spans="1:26" ht="30.75" thickBot="1" x14ac:dyDescent="0.3">
      <c r="A98" s="45"/>
      <c r="B98" s="18" t="s">
        <v>13</v>
      </c>
      <c r="C98" s="19">
        <v>23</v>
      </c>
      <c r="D98" s="46">
        <v>43148</v>
      </c>
      <c r="E98" s="47" t="s">
        <v>14</v>
      </c>
      <c r="F98" s="48"/>
      <c r="G98" s="49" t="s">
        <v>26</v>
      </c>
      <c r="H98" s="48"/>
      <c r="I98" s="18" t="s">
        <v>203</v>
      </c>
      <c r="J98" s="24">
        <v>4.3055555555555562E-2</v>
      </c>
      <c r="K98" s="19" t="s">
        <v>17</v>
      </c>
      <c r="L98" s="50" t="s">
        <v>69</v>
      </c>
      <c r="M98" s="55">
        <v>4.3055555555555562E-2</v>
      </c>
      <c r="N98" s="52" t="s">
        <v>88</v>
      </c>
      <c r="O98" s="56"/>
      <c r="Q98" t="s">
        <v>337</v>
      </c>
      <c r="R98">
        <v>23</v>
      </c>
      <c r="S98" s="7">
        <v>43148</v>
      </c>
      <c r="T98" t="s">
        <v>14</v>
      </c>
      <c r="U98" t="s">
        <v>203</v>
      </c>
      <c r="V98" s="57">
        <v>4.3055555555555562E-2</v>
      </c>
      <c r="W98" s="57" t="s">
        <v>17</v>
      </c>
      <c r="X98" s="57" t="s">
        <v>69</v>
      </c>
      <c r="Y98" s="57" t="s">
        <v>88</v>
      </c>
      <c r="Z98" s="57">
        <v>0</v>
      </c>
    </row>
    <row r="99" spans="1:26" ht="30.75" thickBot="1" x14ac:dyDescent="0.3">
      <c r="A99" s="33"/>
      <c r="B99" s="5" t="s">
        <v>13</v>
      </c>
      <c r="C99" s="6">
        <v>26</v>
      </c>
      <c r="D99" s="34">
        <v>43169</v>
      </c>
      <c r="E99" s="35" t="s">
        <v>21</v>
      </c>
      <c r="F99" s="36"/>
      <c r="G99" s="37" t="s">
        <v>26</v>
      </c>
      <c r="H99" s="36"/>
      <c r="I99" s="5" t="s">
        <v>222</v>
      </c>
      <c r="J99" s="12">
        <v>0.25</v>
      </c>
      <c r="K99" s="6" t="s">
        <v>17</v>
      </c>
      <c r="L99" s="38" t="s">
        <v>152</v>
      </c>
      <c r="M99" s="39">
        <v>8.3333333333333329E-2</v>
      </c>
      <c r="N99" s="40" t="s">
        <v>36</v>
      </c>
      <c r="O99" s="16" t="s">
        <v>193</v>
      </c>
      <c r="Q99" t="s">
        <v>337</v>
      </c>
      <c r="R99">
        <v>26</v>
      </c>
      <c r="S99" s="7">
        <v>43169</v>
      </c>
      <c r="T99" t="s">
        <v>21</v>
      </c>
      <c r="U99" t="s">
        <v>222</v>
      </c>
      <c r="V99" s="57">
        <v>0.25</v>
      </c>
      <c r="W99" s="57" t="s">
        <v>17</v>
      </c>
      <c r="X99" s="57" t="s">
        <v>152</v>
      </c>
      <c r="Y99" s="57" t="s">
        <v>36</v>
      </c>
      <c r="Z99" s="57" t="s">
        <v>193</v>
      </c>
    </row>
    <row r="100" spans="1:26" ht="36.75" thickBot="1" x14ac:dyDescent="0.3">
      <c r="A100" s="88"/>
      <c r="B100" s="88"/>
      <c r="C100" s="88"/>
      <c r="D100" s="88"/>
      <c r="E100" s="88"/>
      <c r="F100" s="88"/>
      <c r="G100" s="88"/>
      <c r="H100" s="88"/>
      <c r="I100" s="88"/>
      <c r="J100" s="88"/>
      <c r="K100" s="89"/>
      <c r="L100" s="38" t="s">
        <v>166</v>
      </c>
      <c r="M100" s="39">
        <v>0.125</v>
      </c>
      <c r="N100" s="40" t="s">
        <v>19</v>
      </c>
      <c r="O100" s="16" t="s">
        <v>168</v>
      </c>
      <c r="Q100" t="s">
        <v>337</v>
      </c>
      <c r="R100">
        <v>26</v>
      </c>
      <c r="S100" s="7">
        <v>43169</v>
      </c>
      <c r="T100" t="s">
        <v>21</v>
      </c>
      <c r="U100" t="s">
        <v>222</v>
      </c>
      <c r="V100" s="57">
        <v>0.25</v>
      </c>
      <c r="W100" s="57" t="s">
        <v>17</v>
      </c>
      <c r="X100" s="57" t="s">
        <v>166</v>
      </c>
      <c r="Y100" s="57" t="s">
        <v>19</v>
      </c>
      <c r="Z100" s="57" t="s">
        <v>168</v>
      </c>
    </row>
    <row r="101" spans="1:26" ht="15.75" thickBot="1" x14ac:dyDescent="0.3">
      <c r="A101" s="90"/>
      <c r="B101" s="90"/>
      <c r="C101" s="90"/>
      <c r="D101" s="90"/>
      <c r="E101" s="90"/>
      <c r="F101" s="90"/>
      <c r="G101" s="90"/>
      <c r="H101" s="90"/>
      <c r="I101" s="90"/>
      <c r="J101" s="90"/>
      <c r="K101" s="91"/>
      <c r="L101" s="38" t="s">
        <v>96</v>
      </c>
      <c r="M101" s="39">
        <v>0.25</v>
      </c>
      <c r="N101" s="40" t="s">
        <v>88</v>
      </c>
      <c r="O101" s="54"/>
      <c r="Q101" t="s">
        <v>337</v>
      </c>
      <c r="R101">
        <v>26</v>
      </c>
      <c r="S101" s="7">
        <v>43169</v>
      </c>
      <c r="T101" t="s">
        <v>21</v>
      </c>
      <c r="U101" t="s">
        <v>222</v>
      </c>
      <c r="V101" s="57">
        <v>0.25</v>
      </c>
      <c r="W101" s="57" t="s">
        <v>17</v>
      </c>
      <c r="X101" s="57" t="s">
        <v>96</v>
      </c>
      <c r="Y101" s="57" t="s">
        <v>88</v>
      </c>
      <c r="Z101" s="57">
        <v>0</v>
      </c>
    </row>
    <row r="102" spans="1:26" ht="45.75" thickBot="1" x14ac:dyDescent="0.3">
      <c r="A102" s="45"/>
      <c r="B102" s="18" t="s">
        <v>13</v>
      </c>
      <c r="C102" s="19">
        <v>28</v>
      </c>
      <c r="D102" s="46">
        <v>43190</v>
      </c>
      <c r="E102" s="47" t="s">
        <v>21</v>
      </c>
      <c r="F102" s="48"/>
      <c r="G102" s="49" t="s">
        <v>26</v>
      </c>
      <c r="H102" s="48"/>
      <c r="I102" s="18" t="s">
        <v>223</v>
      </c>
      <c r="J102" s="24">
        <v>0.25</v>
      </c>
      <c r="K102" s="19" t="s">
        <v>17</v>
      </c>
      <c r="L102" s="50" t="s">
        <v>224</v>
      </c>
      <c r="M102" s="55">
        <v>4.1666666666666664E-2</v>
      </c>
      <c r="N102" s="52" t="s">
        <v>19</v>
      </c>
      <c r="O102" s="28" t="s">
        <v>57</v>
      </c>
      <c r="Q102" t="s">
        <v>337</v>
      </c>
      <c r="R102">
        <v>28</v>
      </c>
      <c r="S102" s="7">
        <v>43190</v>
      </c>
      <c r="T102" t="s">
        <v>21</v>
      </c>
      <c r="U102" t="s">
        <v>223</v>
      </c>
      <c r="V102" s="57">
        <v>0.25</v>
      </c>
      <c r="W102" s="57" t="s">
        <v>17</v>
      </c>
      <c r="X102" s="57" t="s">
        <v>224</v>
      </c>
      <c r="Y102" s="57" t="s">
        <v>19</v>
      </c>
      <c r="Z102" s="57" t="s">
        <v>57</v>
      </c>
    </row>
    <row r="103" spans="1:26" ht="36.75" thickBot="1" x14ac:dyDescent="0.3">
      <c r="A103" s="88"/>
      <c r="B103" s="88"/>
      <c r="C103" s="88"/>
      <c r="D103" s="88"/>
      <c r="E103" s="88"/>
      <c r="F103" s="88"/>
      <c r="G103" s="88"/>
      <c r="H103" s="88"/>
      <c r="I103" s="88"/>
      <c r="J103" s="88"/>
      <c r="K103" s="89"/>
      <c r="L103" s="38" t="s">
        <v>173</v>
      </c>
      <c r="M103" s="39">
        <v>0.16666666666666666</v>
      </c>
      <c r="N103" s="40" t="s">
        <v>19</v>
      </c>
      <c r="O103" s="16" t="s">
        <v>61</v>
      </c>
      <c r="Q103" t="s">
        <v>337</v>
      </c>
      <c r="R103">
        <v>28</v>
      </c>
      <c r="S103" s="7">
        <v>43190</v>
      </c>
      <c r="T103" t="s">
        <v>21</v>
      </c>
      <c r="U103" t="s">
        <v>223</v>
      </c>
      <c r="V103" s="57">
        <v>0.25</v>
      </c>
      <c r="W103" s="57" t="s">
        <v>17</v>
      </c>
      <c r="X103" s="57" t="s">
        <v>173</v>
      </c>
      <c r="Y103" s="57" t="s">
        <v>19</v>
      </c>
      <c r="Z103" s="57" t="s">
        <v>61</v>
      </c>
    </row>
    <row r="104" spans="1:26" ht="36.75" thickBot="1" x14ac:dyDescent="0.3">
      <c r="A104" s="92"/>
      <c r="B104" s="92"/>
      <c r="C104" s="92"/>
      <c r="D104" s="92"/>
      <c r="E104" s="92"/>
      <c r="F104" s="92"/>
      <c r="G104" s="92"/>
      <c r="H104" s="92"/>
      <c r="I104" s="92"/>
      <c r="J104" s="92"/>
      <c r="K104" s="93"/>
      <c r="L104" s="50" t="s">
        <v>211</v>
      </c>
      <c r="M104" s="51">
        <v>0.25</v>
      </c>
      <c r="N104" s="52" t="s">
        <v>19</v>
      </c>
      <c r="O104" s="28" t="s">
        <v>193</v>
      </c>
      <c r="Q104" t="s">
        <v>337</v>
      </c>
      <c r="R104">
        <v>28</v>
      </c>
      <c r="S104" s="7">
        <v>43190</v>
      </c>
      <c r="T104" t="s">
        <v>21</v>
      </c>
      <c r="U104" t="s">
        <v>223</v>
      </c>
      <c r="V104" s="57">
        <v>0.25</v>
      </c>
      <c r="W104" s="57" t="s">
        <v>17</v>
      </c>
      <c r="X104" s="57" t="s">
        <v>211</v>
      </c>
      <c r="Y104" s="57" t="s">
        <v>19</v>
      </c>
      <c r="Z104" s="57" t="s">
        <v>193</v>
      </c>
    </row>
    <row r="105" spans="1:26" ht="36.75" thickBot="1" x14ac:dyDescent="0.3">
      <c r="A105" s="33"/>
      <c r="B105" s="5" t="s">
        <v>13</v>
      </c>
      <c r="C105" s="6">
        <v>30</v>
      </c>
      <c r="D105" s="34">
        <v>43204</v>
      </c>
      <c r="E105" s="35" t="s">
        <v>21</v>
      </c>
      <c r="F105" s="36"/>
      <c r="G105" s="37" t="s">
        <v>26</v>
      </c>
      <c r="H105" s="36"/>
      <c r="I105" s="5" t="s">
        <v>225</v>
      </c>
      <c r="J105" s="12">
        <v>0.20902777777777778</v>
      </c>
      <c r="K105" s="6" t="s">
        <v>17</v>
      </c>
      <c r="L105" s="38" t="s">
        <v>226</v>
      </c>
      <c r="M105" s="39">
        <v>0.20902777777777778</v>
      </c>
      <c r="N105" s="40" t="s">
        <v>19</v>
      </c>
      <c r="O105" s="54"/>
      <c r="Q105" t="s">
        <v>337</v>
      </c>
      <c r="R105">
        <v>30</v>
      </c>
      <c r="S105" s="7">
        <v>43204</v>
      </c>
      <c r="T105" t="s">
        <v>21</v>
      </c>
      <c r="U105" t="s">
        <v>225</v>
      </c>
      <c r="V105" s="57">
        <v>0.20902777777777778</v>
      </c>
      <c r="W105" s="57" t="s">
        <v>17</v>
      </c>
      <c r="X105" s="57" t="s">
        <v>226</v>
      </c>
      <c r="Y105" s="57" t="s">
        <v>19</v>
      </c>
      <c r="Z105" s="57">
        <v>0</v>
      </c>
    </row>
    <row r="106" spans="1:26" ht="30.75" thickBot="1" x14ac:dyDescent="0.3">
      <c r="A106" s="45"/>
      <c r="B106" s="18" t="s">
        <v>13</v>
      </c>
      <c r="C106" s="19">
        <v>31</v>
      </c>
      <c r="D106" s="46">
        <v>43211</v>
      </c>
      <c r="E106" s="47" t="s">
        <v>14</v>
      </c>
      <c r="F106" s="48"/>
      <c r="G106" s="49" t="s">
        <v>26</v>
      </c>
      <c r="H106" s="48"/>
      <c r="I106" s="18" t="s">
        <v>228</v>
      </c>
      <c r="J106" s="24">
        <v>2.0833333333333333E-3</v>
      </c>
      <c r="K106" s="19" t="s">
        <v>17</v>
      </c>
      <c r="L106" s="50" t="s">
        <v>143</v>
      </c>
      <c r="M106" s="51">
        <v>1.3888888888888889E-3</v>
      </c>
      <c r="N106" s="52" t="s">
        <v>36</v>
      </c>
      <c r="O106" s="28" t="s">
        <v>229</v>
      </c>
      <c r="Q106" t="s">
        <v>337</v>
      </c>
      <c r="R106">
        <v>31</v>
      </c>
      <c r="S106" s="7">
        <v>43211</v>
      </c>
      <c r="T106" t="s">
        <v>14</v>
      </c>
      <c r="U106" t="s">
        <v>228</v>
      </c>
      <c r="V106" s="57">
        <v>2.0833333333333333E-3</v>
      </c>
      <c r="W106" s="57" t="s">
        <v>17</v>
      </c>
      <c r="X106" s="57" t="s">
        <v>143</v>
      </c>
      <c r="Y106" s="57" t="s">
        <v>36</v>
      </c>
      <c r="Z106" s="57" t="s">
        <v>229</v>
      </c>
    </row>
    <row r="107" spans="1:26" ht="36.75" thickBot="1" x14ac:dyDescent="0.3">
      <c r="A107" s="33"/>
      <c r="B107" s="5" t="s">
        <v>13</v>
      </c>
      <c r="C107" s="6">
        <v>33</v>
      </c>
      <c r="D107" s="34">
        <v>43225</v>
      </c>
      <c r="E107" s="35" t="s">
        <v>14</v>
      </c>
      <c r="F107" s="36"/>
      <c r="G107" s="37" t="s">
        <v>26</v>
      </c>
      <c r="H107" s="36"/>
      <c r="I107" s="5" t="s">
        <v>213</v>
      </c>
      <c r="J107" s="12">
        <v>4.3750000000000004E-2</v>
      </c>
      <c r="K107" s="6" t="s">
        <v>17</v>
      </c>
      <c r="L107" s="38" t="s">
        <v>124</v>
      </c>
      <c r="M107" s="53">
        <v>4.3055555555555562E-2</v>
      </c>
      <c r="N107" s="40" t="s">
        <v>19</v>
      </c>
      <c r="O107" s="16" t="s">
        <v>57</v>
      </c>
      <c r="Q107" t="s">
        <v>337</v>
      </c>
      <c r="R107">
        <v>33</v>
      </c>
      <c r="S107" s="7">
        <v>43225</v>
      </c>
      <c r="T107" t="s">
        <v>14</v>
      </c>
      <c r="U107" t="s">
        <v>213</v>
      </c>
      <c r="V107" s="57">
        <v>4.3750000000000004E-2</v>
      </c>
      <c r="W107" s="57" t="s">
        <v>17</v>
      </c>
      <c r="X107" s="57" t="s">
        <v>124</v>
      </c>
      <c r="Y107" s="57" t="s">
        <v>19</v>
      </c>
      <c r="Z107" s="57" t="s">
        <v>57</v>
      </c>
    </row>
    <row r="108" spans="1:26" ht="30.75" thickBot="1" x14ac:dyDescent="0.3">
      <c r="A108" s="33"/>
      <c r="B108" s="5" t="s">
        <v>13</v>
      </c>
      <c r="C108" s="6">
        <v>1</v>
      </c>
      <c r="D108" s="34">
        <v>43336</v>
      </c>
      <c r="E108" s="35" t="s">
        <v>21</v>
      </c>
      <c r="F108" s="36"/>
      <c r="G108" s="37" t="s">
        <v>26</v>
      </c>
      <c r="H108" s="36"/>
      <c r="I108" s="5" t="s">
        <v>216</v>
      </c>
      <c r="J108" s="12">
        <v>0.12569444444444444</v>
      </c>
      <c r="K108" s="6" t="s">
        <v>17</v>
      </c>
      <c r="L108" s="38" t="s">
        <v>226</v>
      </c>
      <c r="M108" s="53">
        <v>8.4027777777777771E-2</v>
      </c>
      <c r="N108" s="40" t="s">
        <v>88</v>
      </c>
      <c r="O108" s="54"/>
      <c r="Q108" t="s">
        <v>338</v>
      </c>
      <c r="R108">
        <v>1</v>
      </c>
      <c r="S108" s="7">
        <v>43336</v>
      </c>
      <c r="T108" t="s">
        <v>21</v>
      </c>
      <c r="U108" t="s">
        <v>216</v>
      </c>
      <c r="V108" s="57">
        <v>0.12569444444444444</v>
      </c>
      <c r="W108" s="57" t="s">
        <v>17</v>
      </c>
      <c r="X108" s="57" t="s">
        <v>226</v>
      </c>
      <c r="Y108" s="57" t="s">
        <v>88</v>
      </c>
      <c r="Z108" s="57">
        <v>0</v>
      </c>
    </row>
    <row r="109" spans="1:26" ht="30.75" thickBot="1" x14ac:dyDescent="0.3">
      <c r="A109" s="33"/>
      <c r="B109" s="5" t="s">
        <v>13</v>
      </c>
      <c r="C109" s="6">
        <v>2</v>
      </c>
      <c r="D109" s="34">
        <v>43344</v>
      </c>
      <c r="E109" s="35" t="s">
        <v>14</v>
      </c>
      <c r="F109" s="36"/>
      <c r="G109" s="37" t="s">
        <v>98</v>
      </c>
      <c r="H109" s="36"/>
      <c r="I109" s="5" t="s">
        <v>235</v>
      </c>
      <c r="J109" s="12">
        <v>2.0833333333333333E-3</v>
      </c>
      <c r="K109" s="6" t="s">
        <v>17</v>
      </c>
      <c r="L109" s="38" t="s">
        <v>134</v>
      </c>
      <c r="M109" s="39">
        <v>1.3888888888888889E-3</v>
      </c>
      <c r="N109" s="40" t="s">
        <v>44</v>
      </c>
      <c r="O109" s="16" t="s">
        <v>234</v>
      </c>
      <c r="Q109" t="s">
        <v>338</v>
      </c>
      <c r="R109">
        <v>2</v>
      </c>
      <c r="S109" s="7">
        <v>43344</v>
      </c>
      <c r="T109" t="s">
        <v>14</v>
      </c>
      <c r="U109" t="s">
        <v>235</v>
      </c>
      <c r="V109" s="57">
        <v>2.0833333333333333E-3</v>
      </c>
      <c r="W109" s="57" t="s">
        <v>17</v>
      </c>
      <c r="X109" s="57" t="s">
        <v>134</v>
      </c>
      <c r="Y109" s="57" t="s">
        <v>44</v>
      </c>
      <c r="Z109" s="57" t="s">
        <v>234</v>
      </c>
    </row>
    <row r="110" spans="1:26" ht="45.75" thickBot="1" x14ac:dyDescent="0.3">
      <c r="A110" s="33"/>
      <c r="B110" s="5" t="s">
        <v>13</v>
      </c>
      <c r="C110" s="6">
        <v>4</v>
      </c>
      <c r="D110" s="34">
        <v>43365</v>
      </c>
      <c r="E110" s="35" t="s">
        <v>14</v>
      </c>
      <c r="F110" s="36"/>
      <c r="G110" s="37" t="s">
        <v>26</v>
      </c>
      <c r="H110" s="36"/>
      <c r="I110" s="5" t="s">
        <v>237</v>
      </c>
      <c r="J110" s="12">
        <v>1.3888888888888889E-3</v>
      </c>
      <c r="K110" s="6" t="s">
        <v>17</v>
      </c>
      <c r="L110" s="38" t="s">
        <v>125</v>
      </c>
      <c r="M110" s="39">
        <v>1.3888888888888889E-3</v>
      </c>
      <c r="N110" s="40" t="s">
        <v>88</v>
      </c>
      <c r="O110" s="54"/>
      <c r="Q110" t="s">
        <v>338</v>
      </c>
      <c r="R110">
        <v>4</v>
      </c>
      <c r="S110" s="7">
        <v>43365</v>
      </c>
      <c r="T110" t="s">
        <v>14</v>
      </c>
      <c r="U110" t="s">
        <v>237</v>
      </c>
      <c r="V110" s="57">
        <v>1.3888888888888889E-3</v>
      </c>
      <c r="W110" s="57" t="s">
        <v>17</v>
      </c>
      <c r="X110" s="57" t="s">
        <v>125</v>
      </c>
      <c r="Y110" s="57" t="s">
        <v>88</v>
      </c>
      <c r="Z110" s="57">
        <v>0</v>
      </c>
    </row>
    <row r="111" spans="1:26" ht="45.75" thickBot="1" x14ac:dyDescent="0.3">
      <c r="A111" s="33"/>
      <c r="B111" s="5" t="s">
        <v>13</v>
      </c>
      <c r="C111" s="6">
        <v>8</v>
      </c>
      <c r="D111" s="34">
        <v>43393</v>
      </c>
      <c r="E111" s="35" t="s">
        <v>14</v>
      </c>
      <c r="F111" s="36"/>
      <c r="G111" s="37" t="s">
        <v>199</v>
      </c>
      <c r="H111" s="36"/>
      <c r="I111" s="5" t="s">
        <v>238</v>
      </c>
      <c r="J111" s="12">
        <v>4.3750000000000004E-2</v>
      </c>
      <c r="K111" s="6" t="s">
        <v>17</v>
      </c>
      <c r="L111" s="38" t="s">
        <v>239</v>
      </c>
      <c r="M111" s="39">
        <v>6.9444444444444447E-4</v>
      </c>
      <c r="N111" s="40" t="s">
        <v>19</v>
      </c>
      <c r="O111" s="16" t="s">
        <v>220</v>
      </c>
      <c r="Q111" t="s">
        <v>338</v>
      </c>
      <c r="R111">
        <v>8</v>
      </c>
      <c r="S111" s="7">
        <v>43393</v>
      </c>
      <c r="T111" t="s">
        <v>14</v>
      </c>
      <c r="U111" t="s">
        <v>238</v>
      </c>
      <c r="V111" s="57">
        <v>4.3750000000000004E-2</v>
      </c>
      <c r="W111" s="57" t="s">
        <v>17</v>
      </c>
      <c r="X111" s="57" t="s">
        <v>239</v>
      </c>
      <c r="Y111" s="57" t="s">
        <v>19</v>
      </c>
      <c r="Z111" s="57" t="s">
        <v>220</v>
      </c>
    </row>
    <row r="112" spans="1:26" ht="36.75" thickBot="1" x14ac:dyDescent="0.3">
      <c r="A112" s="94"/>
      <c r="B112" s="94"/>
      <c r="C112" s="94"/>
      <c r="D112" s="94"/>
      <c r="E112" s="94"/>
      <c r="F112" s="94"/>
      <c r="G112" s="94"/>
      <c r="H112" s="94"/>
      <c r="I112" s="94"/>
      <c r="J112" s="94"/>
      <c r="K112" s="95"/>
      <c r="L112" s="38" t="s">
        <v>206</v>
      </c>
      <c r="M112" s="53">
        <v>1.3888888888888889E-3</v>
      </c>
      <c r="N112" s="40" t="s">
        <v>19</v>
      </c>
      <c r="O112" s="54"/>
      <c r="Q112" t="s">
        <v>338</v>
      </c>
      <c r="R112">
        <v>8</v>
      </c>
      <c r="S112" s="7">
        <v>43393</v>
      </c>
      <c r="T112" t="s">
        <v>14</v>
      </c>
      <c r="U112" t="s">
        <v>238</v>
      </c>
      <c r="V112" s="57">
        <v>4.3750000000000004E-2</v>
      </c>
      <c r="W112" s="57" t="s">
        <v>17</v>
      </c>
      <c r="X112" s="57" t="s">
        <v>206</v>
      </c>
      <c r="Y112" s="57" t="s">
        <v>19</v>
      </c>
      <c r="Z112" s="57">
        <v>0</v>
      </c>
    </row>
    <row r="113" spans="1:26" ht="45.75" thickBot="1" x14ac:dyDescent="0.3">
      <c r="A113" s="45"/>
      <c r="B113" s="18" t="s">
        <v>13</v>
      </c>
      <c r="C113" s="19">
        <v>11</v>
      </c>
      <c r="D113" s="46">
        <v>43414</v>
      </c>
      <c r="E113" s="47" t="s">
        <v>14</v>
      </c>
      <c r="F113" s="48"/>
      <c r="G113" s="49" t="s">
        <v>15</v>
      </c>
      <c r="H113" s="48"/>
      <c r="I113" s="18" t="s">
        <v>243</v>
      </c>
      <c r="J113" s="24">
        <v>0.12638888888888888</v>
      </c>
      <c r="K113" s="19" t="s">
        <v>17</v>
      </c>
      <c r="L113" s="50" t="s">
        <v>92</v>
      </c>
      <c r="M113" s="51">
        <v>6.9444444444444447E-4</v>
      </c>
      <c r="N113" s="52" t="s">
        <v>36</v>
      </c>
      <c r="O113" s="28" t="s">
        <v>244</v>
      </c>
      <c r="Q113" t="s">
        <v>338</v>
      </c>
      <c r="R113">
        <v>11</v>
      </c>
      <c r="S113" s="7">
        <v>43414</v>
      </c>
      <c r="T113" t="s">
        <v>14</v>
      </c>
      <c r="U113" t="s">
        <v>243</v>
      </c>
      <c r="V113" s="57">
        <v>0.12638888888888888</v>
      </c>
      <c r="W113" s="57" t="s">
        <v>17</v>
      </c>
      <c r="X113" s="57" t="s">
        <v>92</v>
      </c>
      <c r="Y113" s="57" t="s">
        <v>36</v>
      </c>
      <c r="Z113" s="57" t="s">
        <v>244</v>
      </c>
    </row>
    <row r="114" spans="1:26" ht="30.75" thickBot="1" x14ac:dyDescent="0.3">
      <c r="A114" s="94"/>
      <c r="B114" s="94"/>
      <c r="C114" s="94"/>
      <c r="D114" s="94"/>
      <c r="E114" s="94"/>
      <c r="F114" s="94"/>
      <c r="G114" s="94"/>
      <c r="H114" s="94"/>
      <c r="I114" s="94"/>
      <c r="J114" s="94"/>
      <c r="K114" s="95"/>
      <c r="L114" s="38" t="s">
        <v>104</v>
      </c>
      <c r="M114" s="39">
        <v>4.3055555555555562E-2</v>
      </c>
      <c r="N114" s="40" t="s">
        <v>36</v>
      </c>
      <c r="O114" s="16" t="s">
        <v>193</v>
      </c>
      <c r="Q114" t="s">
        <v>338</v>
      </c>
      <c r="R114">
        <v>11</v>
      </c>
      <c r="S114" s="7">
        <v>43414</v>
      </c>
      <c r="T114" t="s">
        <v>14</v>
      </c>
      <c r="U114" t="s">
        <v>243</v>
      </c>
      <c r="V114" s="57">
        <v>0.12638888888888888</v>
      </c>
      <c r="W114" s="57" t="s">
        <v>17</v>
      </c>
      <c r="X114" s="57" t="s">
        <v>104</v>
      </c>
      <c r="Y114" s="57" t="s">
        <v>36</v>
      </c>
      <c r="Z114" s="57" t="s">
        <v>193</v>
      </c>
    </row>
    <row r="115" spans="1:26" ht="30.75" thickBot="1" x14ac:dyDescent="0.3">
      <c r="A115" s="33"/>
      <c r="B115" s="5" t="s">
        <v>13</v>
      </c>
      <c r="C115" s="6">
        <v>14</v>
      </c>
      <c r="D115" s="34">
        <v>43442</v>
      </c>
      <c r="E115" s="35" t="s">
        <v>21</v>
      </c>
      <c r="F115" s="36"/>
      <c r="G115" s="37" t="s">
        <v>22</v>
      </c>
      <c r="H115" s="36"/>
      <c r="I115" s="5" t="s">
        <v>245</v>
      </c>
      <c r="J115" s="12">
        <v>0.125</v>
      </c>
      <c r="K115" s="6" t="s">
        <v>17</v>
      </c>
      <c r="L115" s="38" t="s">
        <v>145</v>
      </c>
      <c r="M115" s="53">
        <v>4.1666666666666664E-2</v>
      </c>
      <c r="N115" s="40" t="s">
        <v>36</v>
      </c>
      <c r="O115" s="16" t="s">
        <v>193</v>
      </c>
      <c r="Q115" t="s">
        <v>338</v>
      </c>
      <c r="R115">
        <v>14</v>
      </c>
      <c r="S115" s="7">
        <v>43442</v>
      </c>
      <c r="T115" t="s">
        <v>21</v>
      </c>
      <c r="U115" t="s">
        <v>245</v>
      </c>
      <c r="V115" s="57">
        <v>0.125</v>
      </c>
      <c r="W115" s="57" t="s">
        <v>17</v>
      </c>
      <c r="X115" s="57" t="s">
        <v>145</v>
      </c>
      <c r="Y115" s="57" t="s">
        <v>36</v>
      </c>
      <c r="Z115" s="57" t="s">
        <v>193</v>
      </c>
    </row>
    <row r="116" spans="1:26" ht="36.75" thickBot="1" x14ac:dyDescent="0.3">
      <c r="A116" s="94"/>
      <c r="B116" s="94"/>
      <c r="C116" s="94"/>
      <c r="D116" s="94"/>
      <c r="E116" s="94"/>
      <c r="F116" s="94"/>
      <c r="G116" s="94"/>
      <c r="H116" s="94"/>
      <c r="I116" s="94"/>
      <c r="J116" s="94"/>
      <c r="K116" s="95"/>
      <c r="L116" s="38" t="s">
        <v>78</v>
      </c>
      <c r="M116" s="39">
        <v>8.3333333333333329E-2</v>
      </c>
      <c r="N116" s="40" t="s">
        <v>19</v>
      </c>
      <c r="O116" s="16" t="s">
        <v>234</v>
      </c>
      <c r="Q116" t="s">
        <v>338</v>
      </c>
      <c r="R116">
        <v>14</v>
      </c>
      <c r="S116" s="7">
        <v>43442</v>
      </c>
      <c r="T116" t="s">
        <v>21</v>
      </c>
      <c r="U116" t="s">
        <v>245</v>
      </c>
      <c r="V116" s="57">
        <v>0.125</v>
      </c>
      <c r="W116" s="57" t="s">
        <v>17</v>
      </c>
      <c r="X116" s="57" t="s">
        <v>78</v>
      </c>
      <c r="Y116" s="57" t="s">
        <v>19</v>
      </c>
      <c r="Z116" s="57" t="s">
        <v>234</v>
      </c>
    </row>
    <row r="117" spans="1:26" ht="30.75" thickBot="1" x14ac:dyDescent="0.3">
      <c r="A117" s="45"/>
      <c r="B117" s="18" t="s">
        <v>13</v>
      </c>
      <c r="C117" s="19">
        <v>15</v>
      </c>
      <c r="D117" s="46">
        <v>43449</v>
      </c>
      <c r="E117" s="47" t="s">
        <v>14</v>
      </c>
      <c r="F117" s="48"/>
      <c r="G117" s="49" t="s">
        <v>15</v>
      </c>
      <c r="H117" s="48"/>
      <c r="I117" s="18" t="s">
        <v>247</v>
      </c>
      <c r="J117" s="24">
        <v>2.7777777777777779E-3</v>
      </c>
      <c r="K117" s="19" t="s">
        <v>17</v>
      </c>
      <c r="L117" s="50" t="s">
        <v>134</v>
      </c>
      <c r="M117" s="51">
        <v>2.7777777777777779E-3</v>
      </c>
      <c r="N117" s="52" t="s">
        <v>36</v>
      </c>
      <c r="O117" s="28" t="s">
        <v>193</v>
      </c>
      <c r="Q117" t="s">
        <v>338</v>
      </c>
      <c r="R117">
        <v>15</v>
      </c>
      <c r="S117" s="7">
        <v>43449</v>
      </c>
      <c r="T117" t="s">
        <v>14</v>
      </c>
      <c r="U117" t="s">
        <v>247</v>
      </c>
      <c r="V117" s="57">
        <v>2.7777777777777779E-3</v>
      </c>
      <c r="W117" s="57" t="s">
        <v>17</v>
      </c>
      <c r="X117" s="57" t="s">
        <v>134</v>
      </c>
      <c r="Y117" s="57" t="s">
        <v>36</v>
      </c>
      <c r="Z117" s="57" t="s">
        <v>193</v>
      </c>
    </row>
    <row r="118" spans="1:26" ht="30.75" thickBot="1" x14ac:dyDescent="0.3">
      <c r="A118" s="33"/>
      <c r="B118" s="5" t="s">
        <v>13</v>
      </c>
      <c r="C118" s="6">
        <v>18</v>
      </c>
      <c r="D118" s="34">
        <v>43483</v>
      </c>
      <c r="E118" s="35" t="s">
        <v>14</v>
      </c>
      <c r="F118" s="36"/>
      <c r="G118" s="37" t="s">
        <v>98</v>
      </c>
      <c r="H118" s="36"/>
      <c r="I118" s="5" t="s">
        <v>248</v>
      </c>
      <c r="J118" s="12">
        <v>4.3750000000000004E-2</v>
      </c>
      <c r="K118" s="6" t="s">
        <v>17</v>
      </c>
      <c r="L118" s="38" t="s">
        <v>211</v>
      </c>
      <c r="M118" s="39">
        <v>4.3750000000000004E-2</v>
      </c>
      <c r="N118" s="40" t="s">
        <v>44</v>
      </c>
      <c r="O118" s="16" t="s">
        <v>57</v>
      </c>
      <c r="Q118" t="s">
        <v>338</v>
      </c>
      <c r="R118">
        <v>18</v>
      </c>
      <c r="S118" s="7">
        <v>43483</v>
      </c>
      <c r="T118" t="s">
        <v>14</v>
      </c>
      <c r="U118" t="s">
        <v>248</v>
      </c>
      <c r="V118" s="57">
        <v>4.3750000000000004E-2</v>
      </c>
      <c r="W118" s="57" t="s">
        <v>17</v>
      </c>
      <c r="X118" s="57" t="s">
        <v>211</v>
      </c>
      <c r="Y118" s="57" t="s">
        <v>44</v>
      </c>
      <c r="Z118" s="57" t="s">
        <v>57</v>
      </c>
    </row>
    <row r="119" spans="1:26" ht="36.75" thickBot="1" x14ac:dyDescent="0.3">
      <c r="A119" s="45"/>
      <c r="B119" s="18" t="s">
        <v>13</v>
      </c>
      <c r="C119" s="19">
        <v>19</v>
      </c>
      <c r="D119" s="46">
        <v>43492</v>
      </c>
      <c r="E119" s="47" t="s">
        <v>21</v>
      </c>
      <c r="F119" s="48"/>
      <c r="G119" s="49" t="s">
        <v>98</v>
      </c>
      <c r="H119" s="48"/>
      <c r="I119" s="18" t="s">
        <v>249</v>
      </c>
      <c r="J119" s="24">
        <v>0.1673611111111111</v>
      </c>
      <c r="K119" s="19" t="s">
        <v>17</v>
      </c>
      <c r="L119" s="50" t="s">
        <v>250</v>
      </c>
      <c r="M119" s="51">
        <v>0.1673611111111111</v>
      </c>
      <c r="N119" s="52" t="s">
        <v>19</v>
      </c>
      <c r="O119" s="28" t="s">
        <v>193</v>
      </c>
      <c r="Q119" t="s">
        <v>338</v>
      </c>
      <c r="R119">
        <v>19</v>
      </c>
      <c r="S119" s="7">
        <v>43492</v>
      </c>
      <c r="T119" t="s">
        <v>21</v>
      </c>
      <c r="U119" t="s">
        <v>249</v>
      </c>
      <c r="V119" s="57">
        <v>0.1673611111111111</v>
      </c>
      <c r="W119" s="57" t="s">
        <v>17</v>
      </c>
      <c r="X119" s="57" t="s">
        <v>250</v>
      </c>
      <c r="Y119" s="57" t="s">
        <v>19</v>
      </c>
      <c r="Z119" s="57" t="s">
        <v>193</v>
      </c>
    </row>
    <row r="120" spans="1:26" ht="45.75" thickBot="1" x14ac:dyDescent="0.3">
      <c r="A120" s="33"/>
      <c r="B120" s="5" t="s">
        <v>13</v>
      </c>
      <c r="C120" s="6">
        <v>21</v>
      </c>
      <c r="D120" s="34">
        <v>43505</v>
      </c>
      <c r="E120" s="35" t="s">
        <v>21</v>
      </c>
      <c r="F120" s="36"/>
      <c r="G120" s="37" t="s">
        <v>15</v>
      </c>
      <c r="H120" s="36"/>
      <c r="I120" s="5" t="s">
        <v>251</v>
      </c>
      <c r="J120" s="12">
        <v>0.12569444444444444</v>
      </c>
      <c r="K120" s="6" t="s">
        <v>252</v>
      </c>
      <c r="L120" s="38" t="s">
        <v>78</v>
      </c>
      <c r="M120" s="53">
        <v>8.4027777777777771E-2</v>
      </c>
      <c r="N120" s="40" t="s">
        <v>19</v>
      </c>
      <c r="O120" s="16" t="s">
        <v>215</v>
      </c>
      <c r="Q120" t="s">
        <v>338</v>
      </c>
      <c r="R120">
        <v>21</v>
      </c>
      <c r="S120" s="7">
        <v>43505</v>
      </c>
      <c r="T120" t="s">
        <v>21</v>
      </c>
      <c r="U120" t="s">
        <v>251</v>
      </c>
      <c r="V120" s="57">
        <v>0.12569444444444444</v>
      </c>
      <c r="W120" s="57" t="s">
        <v>252</v>
      </c>
      <c r="X120" s="57" t="s">
        <v>78</v>
      </c>
      <c r="Y120" s="57" t="s">
        <v>19</v>
      </c>
      <c r="Z120" s="57" t="s">
        <v>215</v>
      </c>
    </row>
    <row r="121" spans="1:26" ht="36.75" thickBot="1" x14ac:dyDescent="0.3">
      <c r="A121" s="45"/>
      <c r="B121" s="18" t="s">
        <v>13</v>
      </c>
      <c r="C121" s="19">
        <v>24</v>
      </c>
      <c r="D121" s="46">
        <v>43526</v>
      </c>
      <c r="E121" s="47" t="s">
        <v>14</v>
      </c>
      <c r="F121" s="48"/>
      <c r="G121" s="49" t="s">
        <v>98</v>
      </c>
      <c r="H121" s="48"/>
      <c r="I121" s="18" t="s">
        <v>253</v>
      </c>
      <c r="J121" s="24">
        <v>4.5138888888888888E-2</v>
      </c>
      <c r="K121" s="19" t="s">
        <v>17</v>
      </c>
      <c r="L121" s="50" t="s">
        <v>254</v>
      </c>
      <c r="M121" s="51">
        <v>4.3750000000000004E-2</v>
      </c>
      <c r="N121" s="52" t="s">
        <v>19</v>
      </c>
      <c r="O121" s="28" t="s">
        <v>114</v>
      </c>
      <c r="Q121" t="s">
        <v>338</v>
      </c>
      <c r="R121">
        <v>24</v>
      </c>
      <c r="S121" s="7">
        <v>43526</v>
      </c>
      <c r="T121" t="s">
        <v>14</v>
      </c>
      <c r="U121" t="s">
        <v>253</v>
      </c>
      <c r="V121" s="57">
        <v>4.5138888888888888E-2</v>
      </c>
      <c r="W121" s="57" t="s">
        <v>17</v>
      </c>
      <c r="X121" s="57" t="s">
        <v>254</v>
      </c>
      <c r="Y121" s="57" t="s">
        <v>19</v>
      </c>
      <c r="Z121" s="57" t="s">
        <v>114</v>
      </c>
    </row>
    <row r="122" spans="1:26" ht="15.75" thickBot="1" x14ac:dyDescent="0.3">
      <c r="A122" s="94"/>
      <c r="B122" s="94"/>
      <c r="C122" s="94"/>
      <c r="D122" s="94"/>
      <c r="E122" s="94"/>
      <c r="F122" s="94"/>
      <c r="G122" s="94"/>
      <c r="H122" s="94"/>
      <c r="I122" s="94"/>
      <c r="J122" s="94"/>
      <c r="K122" s="95"/>
      <c r="L122" s="38" t="s">
        <v>69</v>
      </c>
      <c r="M122" s="39">
        <v>4.5138888888888888E-2</v>
      </c>
      <c r="N122" s="40" t="s">
        <v>88</v>
      </c>
      <c r="O122" s="54"/>
      <c r="Q122" t="s">
        <v>338</v>
      </c>
      <c r="R122">
        <v>0</v>
      </c>
      <c r="S122" s="7">
        <v>0</v>
      </c>
      <c r="T122">
        <v>0</v>
      </c>
      <c r="U122">
        <v>0</v>
      </c>
      <c r="V122" s="57">
        <v>0</v>
      </c>
      <c r="W122" s="57">
        <v>0</v>
      </c>
      <c r="X122" s="57" t="s">
        <v>69</v>
      </c>
      <c r="Y122" s="57" t="s">
        <v>88</v>
      </c>
      <c r="Z122" s="57">
        <v>0</v>
      </c>
    </row>
    <row r="123" spans="1:26" ht="36.75" thickBot="1" x14ac:dyDescent="0.3">
      <c r="A123" s="33"/>
      <c r="B123" s="5" t="s">
        <v>13</v>
      </c>
      <c r="C123" s="6">
        <v>25</v>
      </c>
      <c r="D123" s="34">
        <v>43533</v>
      </c>
      <c r="E123" s="35" t="s">
        <v>21</v>
      </c>
      <c r="F123" s="36"/>
      <c r="G123" s="37" t="s">
        <v>98</v>
      </c>
      <c r="H123" s="36"/>
      <c r="I123" s="5" t="s">
        <v>255</v>
      </c>
      <c r="J123" s="12">
        <v>0.25</v>
      </c>
      <c r="K123" s="6" t="s">
        <v>17</v>
      </c>
      <c r="L123" s="38" t="s">
        <v>60</v>
      </c>
      <c r="M123" s="39">
        <v>8.3333333333333329E-2</v>
      </c>
      <c r="N123" s="40" t="s">
        <v>19</v>
      </c>
      <c r="O123" s="16" t="s">
        <v>244</v>
      </c>
      <c r="Q123" t="s">
        <v>338</v>
      </c>
      <c r="R123">
        <v>25</v>
      </c>
      <c r="S123" s="7">
        <v>43533</v>
      </c>
      <c r="T123" t="s">
        <v>21</v>
      </c>
      <c r="U123" t="s">
        <v>255</v>
      </c>
      <c r="V123" s="57">
        <v>0.25</v>
      </c>
      <c r="W123" s="57" t="s">
        <v>17</v>
      </c>
      <c r="X123" s="57" t="s">
        <v>60</v>
      </c>
      <c r="Y123" s="57" t="s">
        <v>19</v>
      </c>
      <c r="Z123" s="57" t="s">
        <v>244</v>
      </c>
    </row>
    <row r="124" spans="1:26" ht="30.75" thickBot="1" x14ac:dyDescent="0.3">
      <c r="A124" s="94"/>
      <c r="B124" s="94"/>
      <c r="C124" s="94"/>
      <c r="D124" s="94"/>
      <c r="E124" s="94"/>
      <c r="F124" s="94"/>
      <c r="G124" s="94"/>
      <c r="H124" s="94"/>
      <c r="I124" s="94"/>
      <c r="J124" s="94"/>
      <c r="K124" s="95"/>
      <c r="L124" s="38" t="s">
        <v>250</v>
      </c>
      <c r="M124" s="39">
        <v>0.25</v>
      </c>
      <c r="N124" s="40" t="s">
        <v>36</v>
      </c>
      <c r="O124" s="16" t="s">
        <v>61</v>
      </c>
      <c r="Q124" t="s">
        <v>338</v>
      </c>
      <c r="R124">
        <v>25</v>
      </c>
      <c r="S124" s="7">
        <v>43533</v>
      </c>
      <c r="T124" t="s">
        <v>21</v>
      </c>
      <c r="U124" t="s">
        <v>255</v>
      </c>
      <c r="V124" s="57">
        <v>0.25</v>
      </c>
      <c r="W124" s="57" t="s">
        <v>17</v>
      </c>
      <c r="X124" s="57" t="s">
        <v>250</v>
      </c>
      <c r="Y124" s="57" t="s">
        <v>36</v>
      </c>
      <c r="Z124" s="57" t="s">
        <v>61</v>
      </c>
    </row>
    <row r="125" spans="1:26" ht="45.75" thickBot="1" x14ac:dyDescent="0.3">
      <c r="A125" s="45"/>
      <c r="B125" s="18" t="s">
        <v>13</v>
      </c>
      <c r="C125" s="19">
        <v>26</v>
      </c>
      <c r="D125" s="46">
        <v>43541</v>
      </c>
      <c r="E125" s="47" t="s">
        <v>21</v>
      </c>
      <c r="F125" s="48"/>
      <c r="G125" s="49" t="s">
        <v>26</v>
      </c>
      <c r="H125" s="48"/>
      <c r="I125" s="18" t="s">
        <v>200</v>
      </c>
      <c r="J125" s="24">
        <v>0.25</v>
      </c>
      <c r="K125" s="19" t="s">
        <v>17</v>
      </c>
      <c r="L125" s="50" t="s">
        <v>155</v>
      </c>
      <c r="M125" s="55">
        <v>4.1666666666666664E-2</v>
      </c>
      <c r="N125" s="52" t="s">
        <v>19</v>
      </c>
      <c r="O125" s="28" t="s">
        <v>168</v>
      </c>
      <c r="Q125" t="s">
        <v>338</v>
      </c>
      <c r="R125">
        <v>26</v>
      </c>
      <c r="S125" s="7">
        <v>43541</v>
      </c>
      <c r="T125" t="s">
        <v>21</v>
      </c>
      <c r="U125" t="s">
        <v>200</v>
      </c>
      <c r="V125" s="57">
        <v>0.25</v>
      </c>
      <c r="W125" s="57" t="s">
        <v>17</v>
      </c>
      <c r="X125" s="57" t="s">
        <v>155</v>
      </c>
      <c r="Y125" s="57" t="s">
        <v>19</v>
      </c>
      <c r="Z125" s="57" t="s">
        <v>168</v>
      </c>
    </row>
    <row r="126" spans="1:26" ht="45.75" thickBot="1" x14ac:dyDescent="0.3">
      <c r="A126" s="33"/>
      <c r="B126" s="5" t="s">
        <v>13</v>
      </c>
      <c r="C126" s="6">
        <v>27</v>
      </c>
      <c r="D126" s="34">
        <v>43554</v>
      </c>
      <c r="E126" s="35" t="s">
        <v>14</v>
      </c>
      <c r="F126" s="36"/>
      <c r="G126" s="37" t="s">
        <v>26</v>
      </c>
      <c r="H126" s="36"/>
      <c r="I126" s="5" t="s">
        <v>256</v>
      </c>
      <c r="J126" s="12">
        <v>4.2361111111111106E-2</v>
      </c>
      <c r="K126" s="6" t="s">
        <v>17</v>
      </c>
      <c r="L126" s="38" t="s">
        <v>113</v>
      </c>
      <c r="M126" s="39">
        <v>4.2361111111111106E-2</v>
      </c>
      <c r="N126" s="40" t="s">
        <v>44</v>
      </c>
      <c r="O126" s="16" t="s">
        <v>234</v>
      </c>
      <c r="Q126" t="s">
        <v>338</v>
      </c>
      <c r="R126">
        <v>27</v>
      </c>
      <c r="S126" s="7">
        <v>43554</v>
      </c>
      <c r="T126" t="s">
        <v>14</v>
      </c>
      <c r="U126" t="s">
        <v>256</v>
      </c>
      <c r="V126" s="57">
        <v>4.2361111111111106E-2</v>
      </c>
      <c r="W126" s="57" t="s">
        <v>17</v>
      </c>
      <c r="X126" s="57" t="s">
        <v>113</v>
      </c>
      <c r="Y126" s="57" t="s">
        <v>44</v>
      </c>
      <c r="Z126" s="57" t="s">
        <v>234</v>
      </c>
    </row>
    <row r="127" spans="1:26" ht="45.75" thickBot="1" x14ac:dyDescent="0.3">
      <c r="A127" s="45"/>
      <c r="B127" s="18" t="s">
        <v>13</v>
      </c>
      <c r="C127" s="19">
        <v>28</v>
      </c>
      <c r="D127" s="46">
        <v>43561</v>
      </c>
      <c r="E127" s="47" t="s">
        <v>21</v>
      </c>
      <c r="F127" s="48"/>
      <c r="G127" s="49" t="s">
        <v>98</v>
      </c>
      <c r="H127" s="48"/>
      <c r="I127" s="18" t="s">
        <v>243</v>
      </c>
      <c r="J127" s="24">
        <v>0.20833333333333334</v>
      </c>
      <c r="K127" s="19" t="s">
        <v>17</v>
      </c>
      <c r="L127" s="50" t="s">
        <v>183</v>
      </c>
      <c r="M127" s="51">
        <v>8.3333333333333329E-2</v>
      </c>
      <c r="N127" s="52" t="s">
        <v>19</v>
      </c>
      <c r="O127" s="56"/>
      <c r="Q127" t="s">
        <v>338</v>
      </c>
      <c r="R127">
        <v>28</v>
      </c>
      <c r="S127" s="7">
        <v>43561</v>
      </c>
      <c r="T127" t="s">
        <v>21</v>
      </c>
      <c r="U127" t="s">
        <v>243</v>
      </c>
      <c r="V127" s="57">
        <v>0.20833333333333334</v>
      </c>
      <c r="W127" s="57" t="s">
        <v>17</v>
      </c>
      <c r="X127" s="57" t="s">
        <v>183</v>
      </c>
      <c r="Y127" s="57" t="s">
        <v>19</v>
      </c>
      <c r="Z127" s="57">
        <v>0</v>
      </c>
    </row>
    <row r="128" spans="1:26" ht="36.75" thickBot="1" x14ac:dyDescent="0.3">
      <c r="A128" s="94"/>
      <c r="B128" s="94"/>
      <c r="C128" s="94"/>
      <c r="D128" s="94"/>
      <c r="E128" s="94"/>
      <c r="F128" s="94"/>
      <c r="G128" s="94"/>
      <c r="H128" s="94"/>
      <c r="I128" s="94"/>
      <c r="J128" s="94"/>
      <c r="K128" s="95"/>
      <c r="L128" s="38" t="s">
        <v>258</v>
      </c>
      <c r="M128" s="39">
        <v>0.20833333333333334</v>
      </c>
      <c r="N128" s="40" t="s">
        <v>19</v>
      </c>
      <c r="O128" s="16" t="s">
        <v>244</v>
      </c>
      <c r="Q128" t="s">
        <v>338</v>
      </c>
      <c r="R128">
        <v>28</v>
      </c>
      <c r="S128" s="7">
        <v>43561</v>
      </c>
      <c r="T128" t="s">
        <v>21</v>
      </c>
      <c r="U128" t="s">
        <v>243</v>
      </c>
      <c r="V128" s="57">
        <v>0.20833333333333334</v>
      </c>
      <c r="W128" s="57" t="s">
        <v>17</v>
      </c>
      <c r="X128" s="57" t="s">
        <v>258</v>
      </c>
      <c r="Y128" s="57" t="s">
        <v>19</v>
      </c>
      <c r="Z128" s="57" t="s">
        <v>244</v>
      </c>
    </row>
    <row r="129" spans="1:26" ht="30.75" thickBot="1" x14ac:dyDescent="0.3">
      <c r="A129" s="33"/>
      <c r="B129" s="5" t="s">
        <v>13</v>
      </c>
      <c r="C129" s="6">
        <v>32</v>
      </c>
      <c r="D129" s="34">
        <v>43589</v>
      </c>
      <c r="E129" s="35" t="s">
        <v>21</v>
      </c>
      <c r="F129" s="36"/>
      <c r="G129" s="37" t="s">
        <v>26</v>
      </c>
      <c r="H129" s="36"/>
      <c r="I129" s="5" t="s">
        <v>151</v>
      </c>
      <c r="J129" s="12">
        <v>0.12569444444444444</v>
      </c>
      <c r="K129" s="6" t="s">
        <v>17</v>
      </c>
      <c r="L129" s="38" t="s">
        <v>78</v>
      </c>
      <c r="M129" s="39">
        <v>4.1666666666666664E-2</v>
      </c>
      <c r="N129" s="40" t="s">
        <v>36</v>
      </c>
      <c r="O129" s="16" t="s">
        <v>193</v>
      </c>
      <c r="Q129" t="s">
        <v>338</v>
      </c>
      <c r="R129">
        <v>32</v>
      </c>
      <c r="S129" s="7">
        <v>43589</v>
      </c>
      <c r="T129" t="s">
        <v>21</v>
      </c>
      <c r="U129" t="s">
        <v>151</v>
      </c>
      <c r="V129" s="57">
        <v>0.12569444444444444</v>
      </c>
      <c r="W129" s="57" t="s">
        <v>17</v>
      </c>
      <c r="X129" s="57" t="s">
        <v>78</v>
      </c>
      <c r="Y129" s="57" t="s">
        <v>36</v>
      </c>
      <c r="Z129" s="57" t="s">
        <v>193</v>
      </c>
    </row>
    <row r="130" spans="1:26" ht="30.75" thickBot="1" x14ac:dyDescent="0.3">
      <c r="A130" s="45"/>
      <c r="B130" s="18" t="s">
        <v>13</v>
      </c>
      <c r="C130" s="19">
        <v>1</v>
      </c>
      <c r="D130" s="46">
        <v>43693</v>
      </c>
      <c r="E130" s="47" t="s">
        <v>21</v>
      </c>
      <c r="F130" s="48"/>
      <c r="G130" s="49" t="s">
        <v>26</v>
      </c>
      <c r="H130" s="48"/>
      <c r="I130" s="18" t="s">
        <v>264</v>
      </c>
      <c r="J130" s="24">
        <v>8.4722222222222213E-2</v>
      </c>
      <c r="K130" s="19" t="s">
        <v>17</v>
      </c>
      <c r="L130" s="50" t="s">
        <v>59</v>
      </c>
      <c r="M130" s="51">
        <v>4.1666666666666664E-2</v>
      </c>
      <c r="N130" s="52" t="s">
        <v>44</v>
      </c>
      <c r="O130" s="28" t="s">
        <v>244</v>
      </c>
      <c r="Q130" t="s">
        <v>339</v>
      </c>
      <c r="R130">
        <v>1</v>
      </c>
      <c r="S130" s="7">
        <v>43693</v>
      </c>
      <c r="T130" t="s">
        <v>21</v>
      </c>
      <c r="U130" t="s">
        <v>264</v>
      </c>
      <c r="V130" s="57">
        <v>8.4722222222222213E-2</v>
      </c>
      <c r="W130" s="57" t="s">
        <v>17</v>
      </c>
      <c r="X130" s="57" t="s">
        <v>59</v>
      </c>
      <c r="Y130" s="57" t="s">
        <v>44</v>
      </c>
      <c r="Z130" s="57" t="s">
        <v>244</v>
      </c>
    </row>
    <row r="131" spans="1:26" ht="15.75" thickBot="1" x14ac:dyDescent="0.3">
      <c r="A131" s="94"/>
      <c r="B131" s="94"/>
      <c r="C131" s="94"/>
      <c r="D131" s="94"/>
      <c r="E131" s="94"/>
      <c r="F131" s="94"/>
      <c r="G131" s="94"/>
      <c r="H131" s="94"/>
      <c r="I131" s="94"/>
      <c r="J131" s="94"/>
      <c r="K131" s="95"/>
      <c r="L131" s="38" t="s">
        <v>107</v>
      </c>
      <c r="M131" s="39">
        <v>8.4722222222222213E-2</v>
      </c>
      <c r="N131" s="40" t="s">
        <v>88</v>
      </c>
      <c r="O131" s="54"/>
      <c r="Q131" t="s">
        <v>339</v>
      </c>
      <c r="R131">
        <v>1</v>
      </c>
      <c r="S131" s="7">
        <v>43693</v>
      </c>
      <c r="T131" t="s">
        <v>21</v>
      </c>
      <c r="U131" t="s">
        <v>264</v>
      </c>
      <c r="V131" s="57">
        <v>8.4722222222222213E-2</v>
      </c>
      <c r="W131" s="57" t="s">
        <v>17</v>
      </c>
      <c r="X131" s="57" t="s">
        <v>107</v>
      </c>
      <c r="Y131" s="57" t="s">
        <v>88</v>
      </c>
      <c r="Z131" s="57">
        <v>0</v>
      </c>
    </row>
    <row r="132" spans="1:26" ht="45.75" thickBot="1" x14ac:dyDescent="0.3">
      <c r="A132" s="33"/>
      <c r="B132" s="5" t="s">
        <v>13</v>
      </c>
      <c r="C132" s="6">
        <v>2</v>
      </c>
      <c r="D132" s="34">
        <v>43701</v>
      </c>
      <c r="E132" s="35" t="s">
        <v>14</v>
      </c>
      <c r="F132" s="36"/>
      <c r="G132" s="37" t="s">
        <v>265</v>
      </c>
      <c r="H132" s="36"/>
      <c r="I132" s="5" t="s">
        <v>176</v>
      </c>
      <c r="J132" s="12">
        <v>2.0833333333333333E-3</v>
      </c>
      <c r="K132" s="6" t="s">
        <v>17</v>
      </c>
      <c r="L132" s="38" t="s">
        <v>195</v>
      </c>
      <c r="M132" s="53">
        <v>6.9444444444444447E-4</v>
      </c>
      <c r="N132" s="40" t="s">
        <v>88</v>
      </c>
      <c r="O132" s="54"/>
      <c r="Q132" t="s">
        <v>339</v>
      </c>
      <c r="R132">
        <v>2</v>
      </c>
      <c r="S132" s="7">
        <v>43701</v>
      </c>
      <c r="T132" t="s">
        <v>14</v>
      </c>
      <c r="U132" t="s">
        <v>176</v>
      </c>
      <c r="V132" s="57">
        <v>2.0833333333333333E-3</v>
      </c>
      <c r="W132" s="57" t="s">
        <v>17</v>
      </c>
      <c r="X132" s="57" t="s">
        <v>195</v>
      </c>
      <c r="Y132" s="57" t="s">
        <v>88</v>
      </c>
      <c r="Z132" s="57">
        <v>0</v>
      </c>
    </row>
    <row r="133" spans="1:26" ht="36.75" thickBot="1" x14ac:dyDescent="0.3">
      <c r="A133" s="88"/>
      <c r="B133" s="88"/>
      <c r="C133" s="88"/>
      <c r="D133" s="88"/>
      <c r="E133" s="88"/>
      <c r="F133" s="88"/>
      <c r="G133" s="88"/>
      <c r="H133" s="88"/>
      <c r="I133" s="88"/>
      <c r="J133" s="88"/>
      <c r="K133" s="89"/>
      <c r="L133" s="38" t="s">
        <v>201</v>
      </c>
      <c r="M133" s="39">
        <v>1.3888888888888889E-3</v>
      </c>
      <c r="N133" s="40" t="s">
        <v>170</v>
      </c>
      <c r="O133" s="54"/>
      <c r="Q133" t="s">
        <v>339</v>
      </c>
      <c r="R133">
        <v>2</v>
      </c>
      <c r="S133" s="7">
        <v>43701</v>
      </c>
      <c r="T133" t="s">
        <v>14</v>
      </c>
      <c r="U133" t="s">
        <v>176</v>
      </c>
      <c r="V133" s="57">
        <v>2.0833333333333333E-3</v>
      </c>
      <c r="W133" s="57" t="s">
        <v>17</v>
      </c>
      <c r="X133" s="57" t="s">
        <v>201</v>
      </c>
      <c r="Y133" s="57" t="s">
        <v>170</v>
      </c>
      <c r="Z133" s="57">
        <v>0</v>
      </c>
    </row>
    <row r="134" spans="1:26" ht="36.75" thickBot="1" x14ac:dyDescent="0.3">
      <c r="A134" s="90"/>
      <c r="B134" s="90"/>
      <c r="C134" s="90"/>
      <c r="D134" s="90"/>
      <c r="E134" s="90"/>
      <c r="F134" s="90"/>
      <c r="G134" s="90"/>
      <c r="H134" s="90"/>
      <c r="I134" s="90"/>
      <c r="J134" s="90"/>
      <c r="K134" s="91"/>
      <c r="L134" s="38" t="s">
        <v>63</v>
      </c>
      <c r="M134" s="39">
        <v>2.0833333333333333E-3</v>
      </c>
      <c r="N134" s="40" t="s">
        <v>19</v>
      </c>
      <c r="O134" s="16" t="s">
        <v>109</v>
      </c>
      <c r="Q134" t="s">
        <v>339</v>
      </c>
      <c r="R134">
        <v>2</v>
      </c>
      <c r="S134" s="7">
        <v>43701</v>
      </c>
      <c r="T134" t="s">
        <v>14</v>
      </c>
      <c r="U134" t="s">
        <v>176</v>
      </c>
      <c r="V134" s="57">
        <v>2.0833333333333333E-3</v>
      </c>
      <c r="W134" s="57" t="s">
        <v>17</v>
      </c>
      <c r="X134" s="57" t="s">
        <v>63</v>
      </c>
      <c r="Y134" s="57" t="s">
        <v>19</v>
      </c>
      <c r="Z134" s="57" t="s">
        <v>109</v>
      </c>
    </row>
    <row r="135" spans="1:26" ht="45.75" thickBot="1" x14ac:dyDescent="0.3">
      <c r="A135" s="33"/>
      <c r="B135" s="5" t="s">
        <v>13</v>
      </c>
      <c r="C135" s="6">
        <v>3</v>
      </c>
      <c r="D135" s="34">
        <v>43708</v>
      </c>
      <c r="E135" s="35" t="s">
        <v>21</v>
      </c>
      <c r="F135" s="36"/>
      <c r="G135" s="37" t="s">
        <v>199</v>
      </c>
      <c r="H135" s="36"/>
      <c r="I135" s="5" t="s">
        <v>266</v>
      </c>
      <c r="J135" s="12">
        <v>0.25069444444444444</v>
      </c>
      <c r="K135" s="6" t="s">
        <v>17</v>
      </c>
      <c r="L135" s="38" t="s">
        <v>267</v>
      </c>
      <c r="M135" s="39">
        <v>0.20902777777777778</v>
      </c>
      <c r="N135" s="40" t="s">
        <v>19</v>
      </c>
      <c r="O135" s="16" t="s">
        <v>57</v>
      </c>
      <c r="Q135" t="s">
        <v>339</v>
      </c>
      <c r="R135">
        <v>3</v>
      </c>
      <c r="S135" s="7">
        <v>43708</v>
      </c>
      <c r="T135" t="s">
        <v>21</v>
      </c>
      <c r="U135" t="s">
        <v>266</v>
      </c>
      <c r="V135" s="57">
        <v>0.25069444444444444</v>
      </c>
      <c r="W135" s="57" t="s">
        <v>17</v>
      </c>
      <c r="X135" s="57" t="s">
        <v>267</v>
      </c>
      <c r="Y135" s="57" t="s">
        <v>19</v>
      </c>
      <c r="Z135" s="57" t="s">
        <v>57</v>
      </c>
    </row>
    <row r="136" spans="1:26" ht="45.75" thickBot="1" x14ac:dyDescent="0.3">
      <c r="A136" s="33"/>
      <c r="B136" s="5" t="s">
        <v>13</v>
      </c>
      <c r="C136" s="6">
        <v>4</v>
      </c>
      <c r="D136" s="34">
        <v>43722</v>
      </c>
      <c r="E136" s="35" t="s">
        <v>14</v>
      </c>
      <c r="F136" s="36"/>
      <c r="G136" s="37" t="s">
        <v>98</v>
      </c>
      <c r="H136" s="36"/>
      <c r="I136" s="5" t="s">
        <v>268</v>
      </c>
      <c r="J136" s="12">
        <v>4.2361111111111106E-2</v>
      </c>
      <c r="K136" s="6" t="s">
        <v>17</v>
      </c>
      <c r="L136" s="38" t="s">
        <v>155</v>
      </c>
      <c r="M136" s="39">
        <v>6.9444444444444447E-4</v>
      </c>
      <c r="N136" s="40" t="s">
        <v>19</v>
      </c>
      <c r="O136" s="16" t="s">
        <v>57</v>
      </c>
      <c r="Q136" t="s">
        <v>339</v>
      </c>
      <c r="R136">
        <v>4</v>
      </c>
      <c r="S136" s="7">
        <v>43722</v>
      </c>
      <c r="T136" t="s">
        <v>14</v>
      </c>
      <c r="U136" t="s">
        <v>268</v>
      </c>
      <c r="V136" s="57">
        <v>4.2361111111111106E-2</v>
      </c>
      <c r="W136" s="57" t="s">
        <v>17</v>
      </c>
      <c r="X136" s="57" t="s">
        <v>155</v>
      </c>
      <c r="Y136" s="57" t="s">
        <v>19</v>
      </c>
      <c r="Z136" s="57" t="s">
        <v>57</v>
      </c>
    </row>
    <row r="137" spans="1:26" ht="36.75" thickBot="1" x14ac:dyDescent="0.3">
      <c r="A137" s="33"/>
      <c r="B137" s="5" t="s">
        <v>13</v>
      </c>
      <c r="C137" s="6">
        <v>5</v>
      </c>
      <c r="D137" s="34">
        <v>43729</v>
      </c>
      <c r="E137" s="35" t="s">
        <v>21</v>
      </c>
      <c r="F137" s="36"/>
      <c r="G137" s="37" t="s">
        <v>22</v>
      </c>
      <c r="H137" s="36"/>
      <c r="I137" s="5" t="s">
        <v>270</v>
      </c>
      <c r="J137" s="12">
        <v>0.16666666666666666</v>
      </c>
      <c r="K137" s="6" t="s">
        <v>17</v>
      </c>
      <c r="L137" s="38" t="s">
        <v>155</v>
      </c>
      <c r="M137" s="53">
        <v>4.1666666666666664E-2</v>
      </c>
      <c r="N137" s="40" t="s">
        <v>19</v>
      </c>
      <c r="O137" s="16" t="s">
        <v>193</v>
      </c>
      <c r="Q137" t="s">
        <v>339</v>
      </c>
      <c r="R137">
        <v>5</v>
      </c>
      <c r="S137" s="7">
        <v>43729</v>
      </c>
      <c r="T137" t="s">
        <v>21</v>
      </c>
      <c r="U137" t="s">
        <v>270</v>
      </c>
      <c r="V137" s="57">
        <v>0.16666666666666666</v>
      </c>
      <c r="W137" s="57" t="s">
        <v>17</v>
      </c>
      <c r="X137" s="57" t="s">
        <v>155</v>
      </c>
      <c r="Y137" s="57" t="s">
        <v>19</v>
      </c>
      <c r="Z137" s="57" t="s">
        <v>193</v>
      </c>
    </row>
    <row r="138" spans="1:26" ht="30.75" thickBot="1" x14ac:dyDescent="0.3">
      <c r="A138" s="96"/>
      <c r="B138" s="96"/>
      <c r="C138" s="96"/>
      <c r="D138" s="96"/>
      <c r="E138" s="96"/>
      <c r="F138" s="96"/>
      <c r="G138" s="96"/>
      <c r="H138" s="96"/>
      <c r="I138" s="96"/>
      <c r="J138" s="96"/>
      <c r="K138" s="97"/>
      <c r="L138" s="50" t="s">
        <v>167</v>
      </c>
      <c r="M138" s="51">
        <v>8.3333333333333329E-2</v>
      </c>
      <c r="N138" s="52" t="s">
        <v>36</v>
      </c>
      <c r="O138" s="28" t="s">
        <v>193</v>
      </c>
      <c r="Q138" t="s">
        <v>339</v>
      </c>
      <c r="R138">
        <v>5</v>
      </c>
      <c r="S138" s="7">
        <v>43729</v>
      </c>
      <c r="T138" t="s">
        <v>21</v>
      </c>
      <c r="U138" t="s">
        <v>270</v>
      </c>
      <c r="V138" s="57">
        <v>0.16666666666666666</v>
      </c>
      <c r="W138" s="57" t="s">
        <v>17</v>
      </c>
      <c r="X138" s="57" t="s">
        <v>167</v>
      </c>
      <c r="Y138" s="57" t="s">
        <v>36</v>
      </c>
      <c r="Z138" s="57" t="s">
        <v>193</v>
      </c>
    </row>
    <row r="139" spans="1:26" ht="45.75" thickBot="1" x14ac:dyDescent="0.3">
      <c r="A139" s="33"/>
      <c r="B139" s="5" t="s">
        <v>13</v>
      </c>
      <c r="C139" s="6">
        <v>6</v>
      </c>
      <c r="D139" s="34">
        <v>43736</v>
      </c>
      <c r="E139" s="35" t="s">
        <v>14</v>
      </c>
      <c r="F139" s="36"/>
      <c r="G139" s="37" t="s">
        <v>98</v>
      </c>
      <c r="H139" s="36"/>
      <c r="I139" s="5" t="s">
        <v>271</v>
      </c>
      <c r="J139" s="12">
        <v>8.5416666666666655E-2</v>
      </c>
      <c r="K139" s="6" t="s">
        <v>17</v>
      </c>
      <c r="L139" s="38" t="s">
        <v>184</v>
      </c>
      <c r="M139" s="53">
        <v>4.3750000000000004E-2</v>
      </c>
      <c r="N139" s="40" t="s">
        <v>19</v>
      </c>
      <c r="O139" s="16" t="s">
        <v>272</v>
      </c>
      <c r="Q139" t="s">
        <v>339</v>
      </c>
      <c r="R139">
        <v>6</v>
      </c>
      <c r="S139" s="7">
        <v>43736</v>
      </c>
      <c r="T139" t="s">
        <v>14</v>
      </c>
      <c r="U139" t="s">
        <v>271</v>
      </c>
      <c r="V139" s="57">
        <v>8.5416666666666655E-2</v>
      </c>
      <c r="W139" s="57" t="s">
        <v>17</v>
      </c>
      <c r="X139" s="57" t="s">
        <v>184</v>
      </c>
      <c r="Y139" s="57" t="s">
        <v>19</v>
      </c>
      <c r="Z139" s="57" t="s">
        <v>272</v>
      </c>
    </row>
    <row r="140" spans="1:26" ht="45.75" thickBot="1" x14ac:dyDescent="0.3">
      <c r="A140" s="45"/>
      <c r="B140" s="18" t="s">
        <v>13</v>
      </c>
      <c r="C140" s="19">
        <v>7</v>
      </c>
      <c r="D140" s="46">
        <v>43743</v>
      </c>
      <c r="E140" s="47" t="s">
        <v>21</v>
      </c>
      <c r="F140" s="48"/>
      <c r="G140" s="49" t="s">
        <v>26</v>
      </c>
      <c r="H140" s="48"/>
      <c r="I140" s="18" t="s">
        <v>95</v>
      </c>
      <c r="J140" s="24">
        <v>4.3055555555555562E-2</v>
      </c>
      <c r="K140" s="19" t="s">
        <v>17</v>
      </c>
      <c r="L140" s="50" t="s">
        <v>143</v>
      </c>
      <c r="M140" s="51">
        <v>4.2361111111111106E-2</v>
      </c>
      <c r="N140" s="52" t="s">
        <v>36</v>
      </c>
      <c r="O140" s="28" t="s">
        <v>57</v>
      </c>
      <c r="Q140" t="s">
        <v>339</v>
      </c>
      <c r="R140">
        <v>7</v>
      </c>
      <c r="S140" s="7">
        <v>43743</v>
      </c>
      <c r="T140" t="s">
        <v>21</v>
      </c>
      <c r="U140" t="s">
        <v>95</v>
      </c>
      <c r="V140" s="57">
        <v>4.3055555555555562E-2</v>
      </c>
      <c r="W140" s="57" t="s">
        <v>17</v>
      </c>
      <c r="X140" s="57" t="s">
        <v>143</v>
      </c>
      <c r="Y140" s="57" t="s">
        <v>36</v>
      </c>
      <c r="Z140" s="57" t="s">
        <v>57</v>
      </c>
    </row>
    <row r="141" spans="1:26" ht="45.75" thickBot="1" x14ac:dyDescent="0.3">
      <c r="A141" s="33"/>
      <c r="B141" s="5" t="s">
        <v>13</v>
      </c>
      <c r="C141" s="6">
        <v>8</v>
      </c>
      <c r="D141" s="34">
        <v>43757</v>
      </c>
      <c r="E141" s="35" t="s">
        <v>14</v>
      </c>
      <c r="F141" s="36"/>
      <c r="G141" s="37" t="s">
        <v>15</v>
      </c>
      <c r="H141" s="36"/>
      <c r="I141" s="5" t="s">
        <v>133</v>
      </c>
      <c r="J141" s="12">
        <v>8.4722222222222213E-2</v>
      </c>
      <c r="K141" s="6" t="s">
        <v>17</v>
      </c>
      <c r="L141" s="38" t="s">
        <v>24</v>
      </c>
      <c r="M141" s="39">
        <v>4.2361111111111106E-2</v>
      </c>
      <c r="N141" s="40" t="s">
        <v>36</v>
      </c>
      <c r="O141" s="16" t="s">
        <v>244</v>
      </c>
      <c r="Q141" t="s">
        <v>339</v>
      </c>
      <c r="R141">
        <v>8</v>
      </c>
      <c r="S141" s="7">
        <v>43757</v>
      </c>
      <c r="T141" t="s">
        <v>14</v>
      </c>
      <c r="U141" t="s">
        <v>133</v>
      </c>
      <c r="V141" s="57">
        <v>8.4722222222222213E-2</v>
      </c>
      <c r="W141" s="57" t="s">
        <v>17</v>
      </c>
      <c r="X141" s="57" t="s">
        <v>24</v>
      </c>
      <c r="Y141" s="57" t="s">
        <v>36</v>
      </c>
      <c r="Z141" s="57" t="s">
        <v>244</v>
      </c>
    </row>
    <row r="142" spans="1:26" ht="45.75" thickBot="1" x14ac:dyDescent="0.3">
      <c r="A142" s="45"/>
      <c r="B142" s="18" t="s">
        <v>13</v>
      </c>
      <c r="C142" s="19">
        <v>9</v>
      </c>
      <c r="D142" s="46">
        <v>43764</v>
      </c>
      <c r="E142" s="47" t="s">
        <v>21</v>
      </c>
      <c r="F142" s="48"/>
      <c r="G142" s="49" t="s">
        <v>15</v>
      </c>
      <c r="H142" s="48"/>
      <c r="I142" s="18" t="s">
        <v>275</v>
      </c>
      <c r="J142" s="24">
        <v>8.4027777777777771E-2</v>
      </c>
      <c r="K142" s="19" t="s">
        <v>17</v>
      </c>
      <c r="L142" s="50" t="s">
        <v>94</v>
      </c>
      <c r="M142" s="55">
        <v>8.3333333333333329E-2</v>
      </c>
      <c r="N142" s="52" t="s">
        <v>19</v>
      </c>
      <c r="O142" s="56"/>
      <c r="Q142" t="s">
        <v>339</v>
      </c>
      <c r="R142">
        <v>9</v>
      </c>
      <c r="S142" s="7">
        <v>43764</v>
      </c>
      <c r="T142" t="s">
        <v>21</v>
      </c>
      <c r="U142" t="s">
        <v>275</v>
      </c>
      <c r="V142" s="57">
        <v>8.4027777777777771E-2</v>
      </c>
      <c r="W142" s="57" t="s">
        <v>17</v>
      </c>
      <c r="X142" s="57" t="s">
        <v>94</v>
      </c>
      <c r="Y142" s="57" t="s">
        <v>19</v>
      </c>
      <c r="Z142" s="57">
        <v>0</v>
      </c>
    </row>
    <row r="143" spans="1:26" ht="45.75" thickBot="1" x14ac:dyDescent="0.3">
      <c r="A143" s="33"/>
      <c r="B143" s="5" t="s">
        <v>13</v>
      </c>
      <c r="C143" s="6">
        <v>10</v>
      </c>
      <c r="D143" s="34">
        <v>43771</v>
      </c>
      <c r="E143" s="35" t="s">
        <v>14</v>
      </c>
      <c r="F143" s="36"/>
      <c r="G143" s="37" t="s">
        <v>98</v>
      </c>
      <c r="H143" s="36"/>
      <c r="I143" s="5" t="s">
        <v>276</v>
      </c>
      <c r="J143" s="12">
        <v>0.20902777777777778</v>
      </c>
      <c r="K143" s="6" t="s">
        <v>17</v>
      </c>
      <c r="L143" s="38" t="s">
        <v>60</v>
      </c>
      <c r="M143" s="39">
        <v>8.4027777777777771E-2</v>
      </c>
      <c r="N143" s="40" t="s">
        <v>19</v>
      </c>
      <c r="O143" s="16" t="s">
        <v>277</v>
      </c>
      <c r="Q143" t="s">
        <v>339</v>
      </c>
      <c r="R143">
        <v>10</v>
      </c>
      <c r="S143" s="7">
        <v>43771</v>
      </c>
      <c r="T143" t="s">
        <v>14</v>
      </c>
      <c r="U143" t="s">
        <v>276</v>
      </c>
      <c r="V143" s="57">
        <v>0.20902777777777778</v>
      </c>
      <c r="W143" s="57" t="s">
        <v>17</v>
      </c>
      <c r="X143" s="57" t="s">
        <v>60</v>
      </c>
      <c r="Y143" s="57" t="s">
        <v>19</v>
      </c>
      <c r="Z143" s="57" t="s">
        <v>277</v>
      </c>
    </row>
    <row r="144" spans="1:26" ht="45.75" thickBot="1" x14ac:dyDescent="0.3">
      <c r="A144" s="45"/>
      <c r="B144" s="18" t="s">
        <v>13</v>
      </c>
      <c r="C144" s="19">
        <v>11</v>
      </c>
      <c r="D144" s="46">
        <v>43778</v>
      </c>
      <c r="E144" s="47" t="s">
        <v>21</v>
      </c>
      <c r="F144" s="48"/>
      <c r="G144" s="49" t="s">
        <v>22</v>
      </c>
      <c r="H144" s="48"/>
      <c r="I144" s="18" t="s">
        <v>116</v>
      </c>
      <c r="J144" s="24">
        <v>0.16666666666666666</v>
      </c>
      <c r="K144" s="19" t="s">
        <v>17</v>
      </c>
      <c r="L144" s="50" t="s">
        <v>183</v>
      </c>
      <c r="M144" s="55">
        <v>4.1666666666666664E-2</v>
      </c>
      <c r="N144" s="52" t="s">
        <v>36</v>
      </c>
      <c r="O144" s="28" t="s">
        <v>278</v>
      </c>
      <c r="Q144" t="s">
        <v>339</v>
      </c>
      <c r="R144">
        <v>11</v>
      </c>
      <c r="S144" s="7">
        <v>43778</v>
      </c>
      <c r="T144" t="s">
        <v>21</v>
      </c>
      <c r="U144" t="s">
        <v>116</v>
      </c>
      <c r="V144" s="57">
        <v>0.16666666666666666</v>
      </c>
      <c r="W144" s="57" t="s">
        <v>17</v>
      </c>
      <c r="X144" s="57" t="s">
        <v>183</v>
      </c>
      <c r="Y144" s="57" t="s">
        <v>36</v>
      </c>
      <c r="Z144" s="57" t="s">
        <v>278</v>
      </c>
    </row>
    <row r="145" spans="1:26" ht="36.75" thickBot="1" x14ac:dyDescent="0.3">
      <c r="A145" s="94"/>
      <c r="B145" s="94"/>
      <c r="C145" s="94"/>
      <c r="D145" s="94"/>
      <c r="E145" s="94"/>
      <c r="F145" s="94"/>
      <c r="G145" s="94"/>
      <c r="H145" s="94"/>
      <c r="I145" s="94"/>
      <c r="J145" s="94"/>
      <c r="K145" s="95"/>
      <c r="L145" s="38" t="s">
        <v>68</v>
      </c>
      <c r="M145" s="39">
        <v>0.125</v>
      </c>
      <c r="N145" s="40" t="s">
        <v>19</v>
      </c>
      <c r="O145" s="16" t="s">
        <v>57</v>
      </c>
      <c r="Q145" t="s">
        <v>339</v>
      </c>
      <c r="R145">
        <v>11</v>
      </c>
      <c r="S145" s="7">
        <v>43778</v>
      </c>
      <c r="T145" t="s">
        <v>21</v>
      </c>
      <c r="U145" t="s">
        <v>116</v>
      </c>
      <c r="V145" s="57">
        <v>0.16666666666666666</v>
      </c>
      <c r="W145" s="57" t="s">
        <v>17</v>
      </c>
      <c r="X145" s="57" t="s">
        <v>68</v>
      </c>
      <c r="Y145" s="57" t="s">
        <v>19</v>
      </c>
      <c r="Z145" s="57" t="s">
        <v>57</v>
      </c>
    </row>
    <row r="146" spans="1:26" ht="45.75" thickBot="1" x14ac:dyDescent="0.3">
      <c r="A146" s="33"/>
      <c r="B146" s="5" t="s">
        <v>13</v>
      </c>
      <c r="C146" s="6">
        <v>15</v>
      </c>
      <c r="D146" s="34">
        <v>43813</v>
      </c>
      <c r="E146" s="35" t="s">
        <v>21</v>
      </c>
      <c r="F146" s="36"/>
      <c r="G146" s="37" t="s">
        <v>281</v>
      </c>
      <c r="H146" s="36"/>
      <c r="I146" s="5" t="s">
        <v>282</v>
      </c>
      <c r="J146" s="12">
        <v>0.25069444444444444</v>
      </c>
      <c r="K146" s="6" t="s">
        <v>17</v>
      </c>
      <c r="L146" s="38" t="s">
        <v>283</v>
      </c>
      <c r="M146" s="53">
        <v>8.4027777777777771E-2</v>
      </c>
      <c r="N146" s="40" t="s">
        <v>44</v>
      </c>
      <c r="O146" s="16" t="s">
        <v>274</v>
      </c>
      <c r="Q146" t="s">
        <v>339</v>
      </c>
      <c r="R146">
        <v>15</v>
      </c>
      <c r="S146" s="7">
        <v>43813</v>
      </c>
      <c r="T146" t="s">
        <v>21</v>
      </c>
      <c r="U146" t="s">
        <v>282</v>
      </c>
      <c r="V146" s="57">
        <v>0.25069444444444444</v>
      </c>
      <c r="W146" s="57" t="s">
        <v>17</v>
      </c>
      <c r="X146" s="57" t="s">
        <v>283</v>
      </c>
      <c r="Y146" s="57" t="s">
        <v>44</v>
      </c>
      <c r="Z146" s="57" t="s">
        <v>274</v>
      </c>
    </row>
    <row r="147" spans="1:26" ht="36.75" thickBot="1" x14ac:dyDescent="0.3">
      <c r="A147" s="94"/>
      <c r="B147" s="94"/>
      <c r="C147" s="94"/>
      <c r="D147" s="94"/>
      <c r="E147" s="94"/>
      <c r="F147" s="94"/>
      <c r="G147" s="94"/>
      <c r="H147" s="94"/>
      <c r="I147" s="94"/>
      <c r="J147" s="94"/>
      <c r="K147" s="95"/>
      <c r="L147" s="38" t="s">
        <v>43</v>
      </c>
      <c r="M147" s="39">
        <v>0.1673611111111111</v>
      </c>
      <c r="N147" s="40" t="s">
        <v>19</v>
      </c>
      <c r="O147" s="16" t="s">
        <v>57</v>
      </c>
      <c r="Q147" t="s">
        <v>339</v>
      </c>
      <c r="R147">
        <v>15</v>
      </c>
      <c r="S147" s="7">
        <v>43813</v>
      </c>
      <c r="T147" t="s">
        <v>21</v>
      </c>
      <c r="U147" t="s">
        <v>282</v>
      </c>
      <c r="V147" s="57">
        <v>0.25069444444444444</v>
      </c>
      <c r="W147" s="57" t="s">
        <v>17</v>
      </c>
      <c r="X147" s="57" t="s">
        <v>43</v>
      </c>
      <c r="Y147" s="57" t="s">
        <v>19</v>
      </c>
      <c r="Z147" s="57" t="s">
        <v>57</v>
      </c>
    </row>
    <row r="148" spans="1:26" ht="45.75" thickBot="1" x14ac:dyDescent="0.3">
      <c r="A148" s="45"/>
      <c r="B148" s="18" t="s">
        <v>13</v>
      </c>
      <c r="C148" s="19">
        <v>16</v>
      </c>
      <c r="D148" s="46">
        <v>43817</v>
      </c>
      <c r="E148" s="47" t="s">
        <v>14</v>
      </c>
      <c r="F148" s="48"/>
      <c r="G148" s="49" t="s">
        <v>284</v>
      </c>
      <c r="H148" s="48"/>
      <c r="I148" s="18" t="s">
        <v>285</v>
      </c>
      <c r="J148" s="24">
        <v>4.3750000000000004E-2</v>
      </c>
      <c r="K148" s="19" t="s">
        <v>17</v>
      </c>
      <c r="L148" s="50" t="s">
        <v>123</v>
      </c>
      <c r="M148" s="51">
        <v>6.9444444444444447E-4</v>
      </c>
      <c r="N148" s="52" t="s">
        <v>19</v>
      </c>
      <c r="O148" s="28" t="s">
        <v>277</v>
      </c>
      <c r="Q148" t="s">
        <v>339</v>
      </c>
      <c r="R148">
        <v>16</v>
      </c>
      <c r="S148" s="7">
        <v>43817</v>
      </c>
      <c r="T148" t="s">
        <v>14</v>
      </c>
      <c r="U148" t="s">
        <v>285</v>
      </c>
      <c r="V148" s="57">
        <v>4.3750000000000004E-2</v>
      </c>
      <c r="W148" s="57" t="s">
        <v>17</v>
      </c>
      <c r="X148" s="57" t="s">
        <v>123</v>
      </c>
      <c r="Y148" s="57" t="s">
        <v>19</v>
      </c>
      <c r="Z148" s="57" t="s">
        <v>277</v>
      </c>
    </row>
    <row r="149" spans="1:26" ht="30.75" thickBot="1" x14ac:dyDescent="0.3">
      <c r="A149" s="33"/>
      <c r="B149" s="5" t="s">
        <v>13</v>
      </c>
      <c r="C149" s="6">
        <v>18</v>
      </c>
      <c r="D149" s="34">
        <v>43849</v>
      </c>
      <c r="E149" s="35" t="s">
        <v>14</v>
      </c>
      <c r="F149" s="36"/>
      <c r="G149" s="37" t="s">
        <v>15</v>
      </c>
      <c r="H149" s="36"/>
      <c r="I149" s="5" t="s">
        <v>286</v>
      </c>
      <c r="J149" s="12">
        <v>2.7777777777777779E-3</v>
      </c>
      <c r="K149" s="6" t="s">
        <v>17</v>
      </c>
      <c r="L149" s="38" t="s">
        <v>143</v>
      </c>
      <c r="M149" s="39">
        <v>1.3888888888888889E-3</v>
      </c>
      <c r="N149" s="40" t="s">
        <v>88</v>
      </c>
      <c r="O149" s="54"/>
      <c r="Q149" t="s">
        <v>339</v>
      </c>
      <c r="R149">
        <v>18</v>
      </c>
      <c r="S149" s="7">
        <v>43849</v>
      </c>
      <c r="T149" t="s">
        <v>14</v>
      </c>
      <c r="U149" t="s">
        <v>286</v>
      </c>
      <c r="V149" s="57">
        <v>2.7777777777777779E-3</v>
      </c>
      <c r="W149" s="57" t="s">
        <v>17</v>
      </c>
      <c r="X149" s="57" t="s">
        <v>143</v>
      </c>
      <c r="Y149" s="57" t="s">
        <v>88</v>
      </c>
      <c r="Z149" s="57">
        <v>0</v>
      </c>
    </row>
    <row r="150" spans="1:26" ht="45.75" thickBot="1" x14ac:dyDescent="0.3">
      <c r="A150" s="45"/>
      <c r="B150" s="18" t="s">
        <v>13</v>
      </c>
      <c r="C150" s="19">
        <v>19</v>
      </c>
      <c r="D150" s="46">
        <v>43855</v>
      </c>
      <c r="E150" s="47" t="s">
        <v>21</v>
      </c>
      <c r="F150" s="48"/>
      <c r="G150" s="49" t="s">
        <v>98</v>
      </c>
      <c r="H150" s="48"/>
      <c r="I150" s="18" t="s">
        <v>218</v>
      </c>
      <c r="J150" s="24">
        <v>0.20833333333333334</v>
      </c>
      <c r="K150" s="19" t="s">
        <v>17</v>
      </c>
      <c r="L150" s="50" t="s">
        <v>28</v>
      </c>
      <c r="M150" s="55">
        <v>4.1666666666666664E-2</v>
      </c>
      <c r="N150" s="52" t="s">
        <v>19</v>
      </c>
      <c r="O150" s="28" t="s">
        <v>280</v>
      </c>
      <c r="Q150" t="s">
        <v>339</v>
      </c>
      <c r="R150">
        <v>19</v>
      </c>
      <c r="S150" s="7">
        <v>43855</v>
      </c>
      <c r="T150" t="s">
        <v>21</v>
      </c>
      <c r="U150" t="s">
        <v>218</v>
      </c>
      <c r="V150" s="57">
        <v>0.20833333333333334</v>
      </c>
      <c r="W150" s="57" t="s">
        <v>17</v>
      </c>
      <c r="X150" s="57" t="s">
        <v>28</v>
      </c>
      <c r="Y150" s="57" t="s">
        <v>19</v>
      </c>
      <c r="Z150" s="57" t="s">
        <v>280</v>
      </c>
    </row>
    <row r="151" spans="1:26" ht="45.75" thickBot="1" x14ac:dyDescent="0.3">
      <c r="A151" s="33"/>
      <c r="B151" s="5" t="s">
        <v>13</v>
      </c>
      <c r="C151" s="6">
        <v>20</v>
      </c>
      <c r="D151" s="34">
        <v>43862</v>
      </c>
      <c r="E151" s="35" t="s">
        <v>14</v>
      </c>
      <c r="F151" s="36"/>
      <c r="G151" s="37" t="s">
        <v>98</v>
      </c>
      <c r="H151" s="36"/>
      <c r="I151" s="5" t="s">
        <v>287</v>
      </c>
      <c r="J151" s="12">
        <v>4.3750000000000004E-2</v>
      </c>
      <c r="K151" s="6" t="s">
        <v>17</v>
      </c>
      <c r="L151" s="38" t="s">
        <v>169</v>
      </c>
      <c r="M151" s="39">
        <v>6.9444444444444447E-4</v>
      </c>
      <c r="N151" s="40" t="s">
        <v>36</v>
      </c>
      <c r="O151" s="16" t="s">
        <v>278</v>
      </c>
      <c r="Q151" t="s">
        <v>339</v>
      </c>
      <c r="R151">
        <v>20</v>
      </c>
      <c r="S151" s="7">
        <v>43862</v>
      </c>
      <c r="T151" t="s">
        <v>14</v>
      </c>
      <c r="U151" t="s">
        <v>287</v>
      </c>
      <c r="V151" s="57">
        <v>4.3750000000000004E-2</v>
      </c>
      <c r="W151" s="57" t="s">
        <v>17</v>
      </c>
      <c r="X151" s="57" t="s">
        <v>169</v>
      </c>
      <c r="Y151" s="57" t="s">
        <v>36</v>
      </c>
      <c r="Z151" s="57" t="s">
        <v>278</v>
      </c>
    </row>
    <row r="152" spans="1:26" ht="30.75" thickBot="1" x14ac:dyDescent="0.3">
      <c r="A152" s="45"/>
      <c r="B152" s="18" t="s">
        <v>13</v>
      </c>
      <c r="C152" s="19">
        <v>22</v>
      </c>
      <c r="D152" s="46">
        <v>43877</v>
      </c>
      <c r="E152" s="47" t="s">
        <v>14</v>
      </c>
      <c r="F152" s="48"/>
      <c r="G152" s="49" t="s">
        <v>26</v>
      </c>
      <c r="H152" s="48"/>
      <c r="I152" s="18" t="s">
        <v>62</v>
      </c>
      <c r="J152" s="24">
        <v>4.4444444444444446E-2</v>
      </c>
      <c r="K152" s="19" t="s">
        <v>17</v>
      </c>
      <c r="L152" s="50" t="s">
        <v>155</v>
      </c>
      <c r="M152" s="51">
        <v>6.9444444444444447E-4</v>
      </c>
      <c r="N152" s="52" t="s">
        <v>44</v>
      </c>
      <c r="O152" s="28" t="s">
        <v>57</v>
      </c>
      <c r="Q152" t="s">
        <v>339</v>
      </c>
      <c r="R152">
        <v>22</v>
      </c>
      <c r="S152" s="7">
        <v>43877</v>
      </c>
      <c r="T152" t="s">
        <v>14</v>
      </c>
      <c r="U152" t="s">
        <v>62</v>
      </c>
      <c r="V152" s="57">
        <v>4.4444444444444446E-2</v>
      </c>
      <c r="W152" s="57" t="s">
        <v>17</v>
      </c>
      <c r="X152" s="57" t="s">
        <v>155</v>
      </c>
      <c r="Y152" s="57" t="s">
        <v>44</v>
      </c>
      <c r="Z152" s="57" t="s">
        <v>57</v>
      </c>
    </row>
    <row r="153" spans="1:26" ht="45.75" thickBot="1" x14ac:dyDescent="0.3">
      <c r="A153" s="33"/>
      <c r="B153" s="5" t="s">
        <v>13</v>
      </c>
      <c r="C153" s="6">
        <v>23</v>
      </c>
      <c r="D153" s="34">
        <v>43882</v>
      </c>
      <c r="E153" s="35" t="s">
        <v>21</v>
      </c>
      <c r="F153" s="36"/>
      <c r="G153" s="37" t="s">
        <v>26</v>
      </c>
      <c r="H153" s="36"/>
      <c r="I153" s="5" t="s">
        <v>271</v>
      </c>
      <c r="J153" s="12">
        <v>0.12638888888888888</v>
      </c>
      <c r="K153" s="6" t="s">
        <v>17</v>
      </c>
      <c r="L153" s="38" t="s">
        <v>289</v>
      </c>
      <c r="M153" s="39">
        <v>8.4027777777777771E-2</v>
      </c>
      <c r="N153" s="40" t="s">
        <v>19</v>
      </c>
      <c r="O153" s="16" t="s">
        <v>244</v>
      </c>
      <c r="Q153" t="s">
        <v>339</v>
      </c>
      <c r="R153">
        <v>23</v>
      </c>
      <c r="S153" s="7">
        <v>43882</v>
      </c>
      <c r="T153" t="s">
        <v>21</v>
      </c>
      <c r="U153" t="s">
        <v>271</v>
      </c>
      <c r="V153" s="57">
        <v>0.12638888888888888</v>
      </c>
      <c r="W153" s="57" t="s">
        <v>17</v>
      </c>
      <c r="X153" s="57" t="s">
        <v>289</v>
      </c>
      <c r="Y153" s="57" t="s">
        <v>19</v>
      </c>
      <c r="Z153" s="57" t="s">
        <v>244</v>
      </c>
    </row>
    <row r="154" spans="1:26" ht="36.75" thickBot="1" x14ac:dyDescent="0.3">
      <c r="A154" s="94"/>
      <c r="B154" s="94"/>
      <c r="C154" s="94"/>
      <c r="D154" s="94"/>
      <c r="E154" s="94"/>
      <c r="F154" s="94"/>
      <c r="G154" s="94"/>
      <c r="H154" s="94"/>
      <c r="I154" s="94"/>
      <c r="J154" s="94"/>
      <c r="K154" s="95"/>
      <c r="L154" s="38" t="s">
        <v>221</v>
      </c>
      <c r="M154" s="53">
        <v>0.12638888888888888</v>
      </c>
      <c r="N154" s="40" t="s">
        <v>19</v>
      </c>
      <c r="O154" s="16" t="s">
        <v>244</v>
      </c>
      <c r="Q154" t="s">
        <v>339</v>
      </c>
      <c r="R154">
        <v>23</v>
      </c>
      <c r="S154" s="7">
        <v>43882</v>
      </c>
      <c r="T154" t="s">
        <v>21</v>
      </c>
      <c r="U154" t="s">
        <v>271</v>
      </c>
      <c r="V154" s="57">
        <v>0.12638888888888888</v>
      </c>
      <c r="W154" s="57" t="s">
        <v>17</v>
      </c>
      <c r="X154" s="57" t="s">
        <v>221</v>
      </c>
      <c r="Y154" s="57" t="s">
        <v>19</v>
      </c>
      <c r="Z154" s="57" t="s">
        <v>244</v>
      </c>
    </row>
    <row r="155" spans="1:26" ht="45.75" thickBot="1" x14ac:dyDescent="0.3">
      <c r="A155" s="33"/>
      <c r="B155" s="5" t="s">
        <v>13</v>
      </c>
      <c r="C155" s="6">
        <v>26</v>
      </c>
      <c r="D155" s="34">
        <v>43968</v>
      </c>
      <c r="E155" s="35" t="s">
        <v>14</v>
      </c>
      <c r="F155" s="36"/>
      <c r="G155" s="37" t="s">
        <v>26</v>
      </c>
      <c r="H155" s="36"/>
      <c r="I155" s="5" t="s">
        <v>291</v>
      </c>
      <c r="J155" s="12">
        <v>1.3888888888888889E-3</v>
      </c>
      <c r="K155" s="6" t="s">
        <v>17</v>
      </c>
      <c r="L155" s="38" t="s">
        <v>79</v>
      </c>
      <c r="M155" s="53">
        <v>6.9444444444444447E-4</v>
      </c>
      <c r="N155" s="40" t="s">
        <v>88</v>
      </c>
      <c r="O155" s="54"/>
      <c r="Q155" t="s">
        <v>339</v>
      </c>
      <c r="R155">
        <v>26</v>
      </c>
      <c r="S155" s="7">
        <v>43968</v>
      </c>
      <c r="T155" t="s">
        <v>14</v>
      </c>
      <c r="U155" t="s">
        <v>291</v>
      </c>
      <c r="V155" s="57">
        <v>1.3888888888888889E-3</v>
      </c>
      <c r="W155" s="57" t="s">
        <v>17</v>
      </c>
      <c r="X155" s="57" t="s">
        <v>79</v>
      </c>
      <c r="Y155" s="57" t="s">
        <v>88</v>
      </c>
      <c r="Z155" s="57">
        <v>0</v>
      </c>
    </row>
    <row r="156" spans="1:26" ht="45.75" thickBot="1" x14ac:dyDescent="0.3">
      <c r="A156" s="33"/>
      <c r="B156" s="5" t="s">
        <v>13</v>
      </c>
      <c r="C156" s="6">
        <v>27</v>
      </c>
      <c r="D156" s="34">
        <v>43974</v>
      </c>
      <c r="E156" s="35" t="s">
        <v>21</v>
      </c>
      <c r="F156" s="36"/>
      <c r="G156" s="37" t="s">
        <v>26</v>
      </c>
      <c r="H156" s="36"/>
      <c r="I156" s="5" t="s">
        <v>292</v>
      </c>
      <c r="J156" s="12">
        <v>0.20972222222222223</v>
      </c>
      <c r="K156" s="6" t="s">
        <v>17</v>
      </c>
      <c r="L156" s="38" t="s">
        <v>117</v>
      </c>
      <c r="M156" s="53">
        <v>0.125</v>
      </c>
      <c r="N156" s="40" t="s">
        <v>36</v>
      </c>
      <c r="O156" s="16" t="s">
        <v>109</v>
      </c>
      <c r="Q156" t="s">
        <v>339</v>
      </c>
      <c r="R156">
        <v>27</v>
      </c>
      <c r="S156" s="7">
        <v>43974</v>
      </c>
      <c r="T156" t="s">
        <v>21</v>
      </c>
      <c r="U156" t="s">
        <v>292</v>
      </c>
      <c r="V156" s="57">
        <v>0.20972222222222223</v>
      </c>
      <c r="W156" s="57" t="s">
        <v>17</v>
      </c>
      <c r="X156" s="57" t="s">
        <v>117</v>
      </c>
      <c r="Y156" s="57" t="s">
        <v>36</v>
      </c>
      <c r="Z156" s="57" t="s">
        <v>109</v>
      </c>
    </row>
    <row r="157" spans="1:26" ht="45.75" thickBot="1" x14ac:dyDescent="0.3">
      <c r="A157" s="33"/>
      <c r="B157" s="5" t="s">
        <v>13</v>
      </c>
      <c r="C157" s="6">
        <v>29</v>
      </c>
      <c r="D157" s="34">
        <v>43981</v>
      </c>
      <c r="E157" s="35" t="s">
        <v>21</v>
      </c>
      <c r="F157" s="36"/>
      <c r="G157" s="37" t="s">
        <v>26</v>
      </c>
      <c r="H157" s="36"/>
      <c r="I157" s="5" t="s">
        <v>293</v>
      </c>
      <c r="J157" s="12">
        <v>0.20833333333333334</v>
      </c>
      <c r="K157" s="6" t="s">
        <v>17</v>
      </c>
      <c r="L157" s="38" t="s">
        <v>157</v>
      </c>
      <c r="M157" s="39">
        <v>0.125</v>
      </c>
      <c r="N157" s="40" t="s">
        <v>19</v>
      </c>
      <c r="O157" s="16" t="s">
        <v>57</v>
      </c>
      <c r="Q157" t="s">
        <v>339</v>
      </c>
      <c r="R157">
        <v>29</v>
      </c>
      <c r="S157" s="7">
        <v>43981</v>
      </c>
      <c r="T157" t="s">
        <v>21</v>
      </c>
      <c r="U157" t="s">
        <v>293</v>
      </c>
      <c r="V157" s="57">
        <v>0.20833333333333334</v>
      </c>
      <c r="W157" s="57" t="s">
        <v>17</v>
      </c>
      <c r="X157" s="57" t="s">
        <v>157</v>
      </c>
      <c r="Y157" s="57" t="s">
        <v>19</v>
      </c>
      <c r="Z157" s="57" t="s">
        <v>57</v>
      </c>
    </row>
    <row r="158" spans="1:26" ht="36.75" thickBot="1" x14ac:dyDescent="0.3">
      <c r="A158" s="96"/>
      <c r="B158" s="96"/>
      <c r="C158" s="96"/>
      <c r="D158" s="96"/>
      <c r="E158" s="96"/>
      <c r="F158" s="96"/>
      <c r="G158" s="96"/>
      <c r="H158" s="96"/>
      <c r="I158" s="96"/>
      <c r="J158" s="96"/>
      <c r="K158" s="97"/>
      <c r="L158" s="50" t="s">
        <v>201</v>
      </c>
      <c r="M158" s="51">
        <v>0.16666666666666666</v>
      </c>
      <c r="N158" s="52" t="s">
        <v>19</v>
      </c>
      <c r="O158" s="28" t="s">
        <v>244</v>
      </c>
      <c r="Q158" t="s">
        <v>339</v>
      </c>
      <c r="R158">
        <v>29</v>
      </c>
      <c r="S158" s="7">
        <v>43981</v>
      </c>
      <c r="T158" t="s">
        <v>21</v>
      </c>
      <c r="U158" t="s">
        <v>293</v>
      </c>
      <c r="V158" s="57">
        <v>0.20833333333333334</v>
      </c>
      <c r="W158" s="57" t="s">
        <v>17</v>
      </c>
      <c r="X158" s="57" t="s">
        <v>201</v>
      </c>
      <c r="Y158" s="57" t="s">
        <v>19</v>
      </c>
      <c r="Z158" s="57" t="s">
        <v>244</v>
      </c>
    </row>
    <row r="159" spans="1:26" ht="45.75" thickBot="1" x14ac:dyDescent="0.3">
      <c r="A159" s="33"/>
      <c r="B159" s="5" t="s">
        <v>13</v>
      </c>
      <c r="C159" s="6">
        <v>30</v>
      </c>
      <c r="D159" s="34">
        <v>43988</v>
      </c>
      <c r="E159" s="35" t="s">
        <v>14</v>
      </c>
      <c r="F159" s="36"/>
      <c r="G159" s="37" t="s">
        <v>26</v>
      </c>
      <c r="H159" s="36"/>
      <c r="I159" s="5" t="s">
        <v>197</v>
      </c>
      <c r="J159" s="12">
        <v>8.6111111111111124E-2</v>
      </c>
      <c r="K159" s="6" t="s">
        <v>17</v>
      </c>
      <c r="L159" s="38" t="s">
        <v>74</v>
      </c>
      <c r="M159" s="39">
        <v>4.4444444444444446E-2</v>
      </c>
      <c r="N159" s="40" t="s">
        <v>36</v>
      </c>
      <c r="O159" s="16" t="s">
        <v>57</v>
      </c>
      <c r="Q159" t="s">
        <v>339</v>
      </c>
      <c r="R159">
        <v>30</v>
      </c>
      <c r="S159" s="7">
        <v>43988</v>
      </c>
      <c r="T159" t="s">
        <v>14</v>
      </c>
      <c r="U159" t="s">
        <v>197</v>
      </c>
      <c r="V159" s="57">
        <v>8.6111111111111124E-2</v>
      </c>
      <c r="W159" s="57" t="s">
        <v>17</v>
      </c>
      <c r="X159" s="57" t="s">
        <v>74</v>
      </c>
      <c r="Y159" s="57" t="s">
        <v>36</v>
      </c>
      <c r="Z159" s="57" t="s">
        <v>57</v>
      </c>
    </row>
    <row r="160" spans="1:26" ht="45.75" thickBot="1" x14ac:dyDescent="0.3">
      <c r="A160" s="45"/>
      <c r="B160" s="18" t="s">
        <v>13</v>
      </c>
      <c r="C160" s="19">
        <v>32</v>
      </c>
      <c r="D160" s="46">
        <v>43998</v>
      </c>
      <c r="E160" s="47" t="s">
        <v>14</v>
      </c>
      <c r="F160" s="48"/>
      <c r="G160" s="49" t="s">
        <v>26</v>
      </c>
      <c r="H160" s="48"/>
      <c r="I160" s="18" t="s">
        <v>294</v>
      </c>
      <c r="J160" s="24">
        <v>6.9444444444444447E-4</v>
      </c>
      <c r="K160" s="19" t="s">
        <v>17</v>
      </c>
      <c r="L160" s="50" t="s">
        <v>157</v>
      </c>
      <c r="M160" s="55">
        <v>6.9444444444444447E-4</v>
      </c>
      <c r="N160" s="52" t="s">
        <v>19</v>
      </c>
      <c r="O160" s="28" t="s">
        <v>50</v>
      </c>
      <c r="Q160" t="s">
        <v>339</v>
      </c>
      <c r="R160">
        <v>32</v>
      </c>
      <c r="S160" s="7">
        <v>43998</v>
      </c>
      <c r="T160" t="s">
        <v>14</v>
      </c>
      <c r="U160" t="s">
        <v>294</v>
      </c>
      <c r="V160" s="57">
        <v>6.9444444444444447E-4</v>
      </c>
      <c r="W160" s="57" t="s">
        <v>17</v>
      </c>
      <c r="X160" s="57" t="s">
        <v>157</v>
      </c>
      <c r="Y160" s="57" t="s">
        <v>19</v>
      </c>
      <c r="Z160" s="57" t="s">
        <v>50</v>
      </c>
    </row>
    <row r="161" spans="1:26" ht="45.75" thickBot="1" x14ac:dyDescent="0.3">
      <c r="A161" s="33"/>
      <c r="B161" s="5" t="s">
        <v>13</v>
      </c>
      <c r="C161" s="6">
        <v>33</v>
      </c>
      <c r="D161" s="34">
        <v>44002</v>
      </c>
      <c r="E161" s="35" t="s">
        <v>21</v>
      </c>
      <c r="F161" s="36"/>
      <c r="G161" s="37" t="s">
        <v>26</v>
      </c>
      <c r="H161" s="36"/>
      <c r="I161" s="5" t="s">
        <v>174</v>
      </c>
      <c r="J161" s="12">
        <v>0.12569444444444444</v>
      </c>
      <c r="K161" s="6" t="s">
        <v>17</v>
      </c>
      <c r="L161" s="38" t="s">
        <v>59</v>
      </c>
      <c r="M161" s="53">
        <v>8.3333333333333329E-2</v>
      </c>
      <c r="N161" s="40" t="s">
        <v>36</v>
      </c>
      <c r="O161" s="16" t="s">
        <v>234</v>
      </c>
      <c r="Q161" t="s">
        <v>339</v>
      </c>
      <c r="R161">
        <v>33</v>
      </c>
      <c r="S161" s="7">
        <v>44002</v>
      </c>
      <c r="T161" t="s">
        <v>21</v>
      </c>
      <c r="U161" t="s">
        <v>174</v>
      </c>
      <c r="V161" s="57">
        <v>0.12569444444444444</v>
      </c>
      <c r="W161" s="57" t="s">
        <v>17</v>
      </c>
      <c r="X161" s="57" t="s">
        <v>59</v>
      </c>
      <c r="Y161" s="57" t="s">
        <v>36</v>
      </c>
      <c r="Z161" s="57" t="s">
        <v>234</v>
      </c>
    </row>
    <row r="162" spans="1:26" ht="45.75" thickBot="1" x14ac:dyDescent="0.3">
      <c r="A162" s="94"/>
      <c r="B162" s="94"/>
      <c r="C162" s="94"/>
      <c r="D162" s="94"/>
      <c r="E162" s="94"/>
      <c r="F162" s="94"/>
      <c r="G162" s="94"/>
      <c r="H162" s="94"/>
      <c r="I162" s="94"/>
      <c r="J162" s="94"/>
      <c r="K162" s="95"/>
      <c r="L162" s="38" t="s">
        <v>60</v>
      </c>
      <c r="M162" s="39">
        <v>0.12569444444444444</v>
      </c>
      <c r="N162" s="40" t="s">
        <v>19</v>
      </c>
      <c r="O162" s="16" t="s">
        <v>295</v>
      </c>
      <c r="Q162" t="s">
        <v>339</v>
      </c>
      <c r="R162">
        <v>33</v>
      </c>
      <c r="S162" s="7">
        <v>44002</v>
      </c>
      <c r="T162" t="s">
        <v>21</v>
      </c>
      <c r="U162" t="s">
        <v>174</v>
      </c>
      <c r="V162" s="57">
        <v>0.12569444444444444</v>
      </c>
      <c r="W162" s="57" t="s">
        <v>17</v>
      </c>
      <c r="X162" s="57" t="s">
        <v>60</v>
      </c>
      <c r="Y162" s="57" t="s">
        <v>19</v>
      </c>
      <c r="Z162" s="57" t="s">
        <v>295</v>
      </c>
    </row>
    <row r="163" spans="1:26" ht="30.75" thickBot="1" x14ac:dyDescent="0.3">
      <c r="A163" s="33"/>
      <c r="B163" s="5" t="s">
        <v>13</v>
      </c>
      <c r="C163" s="6">
        <v>34</v>
      </c>
      <c r="D163" s="34">
        <v>44009</v>
      </c>
      <c r="E163" s="35" t="s">
        <v>14</v>
      </c>
      <c r="F163" s="36"/>
      <c r="G163" s="37" t="s">
        <v>26</v>
      </c>
      <c r="H163" s="36"/>
      <c r="I163" s="5" t="s">
        <v>296</v>
      </c>
      <c r="J163" s="12">
        <v>2.7777777777777779E-3</v>
      </c>
      <c r="K163" s="6" t="s">
        <v>17</v>
      </c>
      <c r="L163" s="38" t="s">
        <v>43</v>
      </c>
      <c r="M163" s="39">
        <v>2.0833333333333333E-3</v>
      </c>
      <c r="N163" s="40" t="s">
        <v>88</v>
      </c>
      <c r="O163" s="54"/>
      <c r="Q163" t="s">
        <v>339</v>
      </c>
      <c r="R163">
        <v>34</v>
      </c>
      <c r="S163" s="7">
        <v>44009</v>
      </c>
      <c r="T163" t="s">
        <v>14</v>
      </c>
      <c r="U163" t="s">
        <v>296</v>
      </c>
      <c r="V163" s="57">
        <v>2.7777777777777779E-3</v>
      </c>
      <c r="W163" s="57" t="s">
        <v>17</v>
      </c>
      <c r="X163" s="57" t="s">
        <v>43</v>
      </c>
      <c r="Y163" s="57" t="s">
        <v>88</v>
      </c>
      <c r="Z163" s="57">
        <v>0</v>
      </c>
    </row>
    <row r="164" spans="1:26" ht="45.75" thickBot="1" x14ac:dyDescent="0.3">
      <c r="A164" s="33"/>
      <c r="B164" s="5" t="s">
        <v>13</v>
      </c>
      <c r="C164" s="6">
        <v>1</v>
      </c>
      <c r="D164" s="34">
        <v>44092</v>
      </c>
      <c r="E164" s="35" t="s">
        <v>21</v>
      </c>
      <c r="F164" s="36"/>
      <c r="G164" s="37" t="s">
        <v>26</v>
      </c>
      <c r="H164" s="36"/>
      <c r="I164" s="5" t="s">
        <v>302</v>
      </c>
      <c r="J164" s="12">
        <v>0.33333333333333331</v>
      </c>
      <c r="K164" s="6" t="s">
        <v>17</v>
      </c>
      <c r="L164" s="38" t="s">
        <v>241</v>
      </c>
      <c r="M164" s="39">
        <v>0.125</v>
      </c>
      <c r="N164" s="40" t="s">
        <v>88</v>
      </c>
      <c r="O164" s="54"/>
      <c r="Q164" t="s">
        <v>340</v>
      </c>
      <c r="R164">
        <v>1</v>
      </c>
      <c r="S164" s="7">
        <v>44092</v>
      </c>
      <c r="T164" t="s">
        <v>21</v>
      </c>
      <c r="U164" t="s">
        <v>302</v>
      </c>
      <c r="V164" s="57">
        <v>0.33333333333333331</v>
      </c>
      <c r="W164" s="57" t="s">
        <v>17</v>
      </c>
      <c r="X164" s="57" t="s">
        <v>241</v>
      </c>
      <c r="Y164" s="57" t="s">
        <v>88</v>
      </c>
      <c r="Z164" s="57">
        <v>0</v>
      </c>
    </row>
    <row r="165" spans="1:26" ht="36.75" thickBot="1" x14ac:dyDescent="0.3">
      <c r="A165" s="45"/>
      <c r="B165" s="18" t="s">
        <v>13</v>
      </c>
      <c r="C165" s="19">
        <v>3</v>
      </c>
      <c r="D165" s="46">
        <v>44108</v>
      </c>
      <c r="E165" s="47" t="s">
        <v>21</v>
      </c>
      <c r="F165" s="48"/>
      <c r="G165" s="49" t="s">
        <v>281</v>
      </c>
      <c r="H165" s="48"/>
      <c r="I165" s="18" t="s">
        <v>303</v>
      </c>
      <c r="J165" s="24">
        <v>0.16874999999999998</v>
      </c>
      <c r="K165" s="19" t="s">
        <v>17</v>
      </c>
      <c r="L165" s="50" t="s">
        <v>79</v>
      </c>
      <c r="M165" s="51">
        <v>4.1666666666666664E-2</v>
      </c>
      <c r="N165" s="52" t="s">
        <v>19</v>
      </c>
      <c r="O165" s="28" t="s">
        <v>244</v>
      </c>
      <c r="Q165" t="s">
        <v>340</v>
      </c>
      <c r="R165">
        <v>3</v>
      </c>
      <c r="S165" s="7">
        <v>44108</v>
      </c>
      <c r="T165" t="s">
        <v>21</v>
      </c>
      <c r="U165" t="s">
        <v>303</v>
      </c>
      <c r="V165" s="57">
        <v>0.16874999999999998</v>
      </c>
      <c r="W165" s="57" t="s">
        <v>17</v>
      </c>
      <c r="X165" s="57" t="s">
        <v>79</v>
      </c>
      <c r="Y165" s="57" t="s">
        <v>19</v>
      </c>
      <c r="Z165" s="57" t="s">
        <v>244</v>
      </c>
    </row>
    <row r="166" spans="1:26" ht="36.75" thickBot="1" x14ac:dyDescent="0.3">
      <c r="A166" s="88"/>
      <c r="B166" s="88"/>
      <c r="C166" s="88"/>
      <c r="D166" s="88"/>
      <c r="E166" s="88"/>
      <c r="F166" s="88"/>
      <c r="G166" s="88"/>
      <c r="H166" s="88"/>
      <c r="I166" s="88"/>
      <c r="J166" s="88"/>
      <c r="K166" s="89"/>
      <c r="L166" s="38" t="s">
        <v>103</v>
      </c>
      <c r="M166" s="39">
        <v>8.3333333333333329E-2</v>
      </c>
      <c r="N166" s="40" t="s">
        <v>19</v>
      </c>
      <c r="O166" s="16" t="s">
        <v>304</v>
      </c>
      <c r="Q166" t="s">
        <v>340</v>
      </c>
      <c r="R166">
        <v>3</v>
      </c>
      <c r="S166" s="7">
        <v>44108</v>
      </c>
      <c r="T166" t="s">
        <v>21</v>
      </c>
      <c r="U166" t="s">
        <v>303</v>
      </c>
      <c r="V166" s="57">
        <v>0.16874999999999998</v>
      </c>
      <c r="W166" s="57" t="s">
        <v>17</v>
      </c>
      <c r="X166" s="57" t="s">
        <v>103</v>
      </c>
      <c r="Y166" s="57" t="s">
        <v>19</v>
      </c>
      <c r="Z166" s="57" t="s">
        <v>304</v>
      </c>
    </row>
    <row r="167" spans="1:26" ht="30.75" thickBot="1" x14ac:dyDescent="0.3">
      <c r="A167" s="98"/>
      <c r="B167" s="98"/>
      <c r="C167" s="98"/>
      <c r="D167" s="98"/>
      <c r="E167" s="98"/>
      <c r="F167" s="98"/>
      <c r="G167" s="98"/>
      <c r="H167" s="98"/>
      <c r="I167" s="98"/>
      <c r="J167" s="98"/>
      <c r="K167" s="99"/>
      <c r="L167" s="50" t="s">
        <v>250</v>
      </c>
      <c r="M167" s="51">
        <v>0.12638888888888888</v>
      </c>
      <c r="N167" s="52" t="s">
        <v>44</v>
      </c>
      <c r="O167" s="28" t="s">
        <v>57</v>
      </c>
      <c r="Q167" t="s">
        <v>340</v>
      </c>
      <c r="R167">
        <v>3</v>
      </c>
      <c r="S167" s="7">
        <v>44108</v>
      </c>
      <c r="T167" t="s">
        <v>21</v>
      </c>
      <c r="U167" t="s">
        <v>303</v>
      </c>
      <c r="V167" s="57">
        <v>0.16874999999999998</v>
      </c>
      <c r="W167" s="57" t="s">
        <v>17</v>
      </c>
      <c r="X167" s="57" t="s">
        <v>250</v>
      </c>
      <c r="Y167" s="57" t="s">
        <v>44</v>
      </c>
      <c r="Z167" s="57" t="s">
        <v>57</v>
      </c>
    </row>
    <row r="168" spans="1:26" ht="15.75" thickBot="1" x14ac:dyDescent="0.3">
      <c r="A168" s="90"/>
      <c r="B168" s="90"/>
      <c r="C168" s="90"/>
      <c r="D168" s="90"/>
      <c r="E168" s="90"/>
      <c r="F168" s="90"/>
      <c r="G168" s="90"/>
      <c r="H168" s="90"/>
      <c r="I168" s="90"/>
      <c r="J168" s="90"/>
      <c r="K168" s="91"/>
      <c r="L168" s="38" t="s">
        <v>305</v>
      </c>
      <c r="M168" s="53">
        <v>0.16874999999999998</v>
      </c>
      <c r="N168" s="40" t="s">
        <v>88</v>
      </c>
      <c r="O168" s="54"/>
      <c r="Q168" t="s">
        <v>340</v>
      </c>
      <c r="R168">
        <v>3</v>
      </c>
      <c r="S168" s="7">
        <v>44108</v>
      </c>
      <c r="T168" t="s">
        <v>21</v>
      </c>
      <c r="U168" t="s">
        <v>303</v>
      </c>
      <c r="V168" s="57">
        <v>0.16874999999999998</v>
      </c>
      <c r="W168" s="57" t="s">
        <v>17</v>
      </c>
      <c r="X168" s="57" t="s">
        <v>305</v>
      </c>
      <c r="Y168" s="57" t="s">
        <v>88</v>
      </c>
      <c r="Z168" s="57">
        <v>0</v>
      </c>
    </row>
    <row r="169" spans="1:26" ht="45.75" thickBot="1" x14ac:dyDescent="0.3">
      <c r="A169" s="33"/>
      <c r="B169" s="5" t="s">
        <v>13</v>
      </c>
      <c r="C169" s="6">
        <v>4</v>
      </c>
      <c r="D169" s="34">
        <v>44121</v>
      </c>
      <c r="E169" s="35" t="s">
        <v>14</v>
      </c>
      <c r="F169" s="36"/>
      <c r="G169" s="37" t="s">
        <v>22</v>
      </c>
      <c r="H169" s="36"/>
      <c r="I169" s="5" t="s">
        <v>306</v>
      </c>
      <c r="J169" s="12">
        <v>4.4444444444444446E-2</v>
      </c>
      <c r="K169" s="6" t="s">
        <v>17</v>
      </c>
      <c r="L169" s="38" t="s">
        <v>35</v>
      </c>
      <c r="M169" s="53">
        <v>1.3888888888888889E-3</v>
      </c>
      <c r="N169" s="40" t="s">
        <v>19</v>
      </c>
      <c r="O169" s="16" t="s">
        <v>234</v>
      </c>
      <c r="Q169" t="s">
        <v>340</v>
      </c>
      <c r="R169">
        <v>4</v>
      </c>
      <c r="S169" s="7">
        <v>44121</v>
      </c>
      <c r="T169" t="s">
        <v>14</v>
      </c>
      <c r="U169" t="s">
        <v>306</v>
      </c>
      <c r="V169" s="57">
        <v>4.4444444444444446E-2</v>
      </c>
      <c r="W169" s="57" t="s">
        <v>17</v>
      </c>
      <c r="X169" s="57" t="s">
        <v>35</v>
      </c>
      <c r="Y169" s="57" t="s">
        <v>19</v>
      </c>
      <c r="Z169" s="57" t="s">
        <v>234</v>
      </c>
    </row>
    <row r="170" spans="1:26" ht="36.75" thickBot="1" x14ac:dyDescent="0.3">
      <c r="A170" s="94"/>
      <c r="B170" s="94"/>
      <c r="C170" s="94"/>
      <c r="D170" s="94"/>
      <c r="E170" s="94"/>
      <c r="F170" s="94"/>
      <c r="G170" s="94"/>
      <c r="H170" s="94"/>
      <c r="I170" s="94"/>
      <c r="J170" s="94"/>
      <c r="K170" s="95"/>
      <c r="L170" s="38" t="s">
        <v>307</v>
      </c>
      <c r="M170" s="39">
        <v>2.0833333333333333E-3</v>
      </c>
      <c r="N170" s="40" t="s">
        <v>19</v>
      </c>
      <c r="O170" s="16" t="s">
        <v>57</v>
      </c>
      <c r="Q170" t="s">
        <v>340</v>
      </c>
      <c r="R170">
        <v>4</v>
      </c>
      <c r="S170" s="7">
        <v>44121</v>
      </c>
      <c r="T170" t="s">
        <v>14</v>
      </c>
      <c r="U170" t="s">
        <v>306</v>
      </c>
      <c r="V170" s="57">
        <v>4.4444444444444446E-2</v>
      </c>
      <c r="W170" s="57" t="s">
        <v>17</v>
      </c>
      <c r="X170" s="57" t="s">
        <v>307</v>
      </c>
      <c r="Y170" s="57" t="s">
        <v>19</v>
      </c>
      <c r="Z170" s="57" t="s">
        <v>57</v>
      </c>
    </row>
    <row r="171" spans="1:26" ht="45.75" thickBot="1" x14ac:dyDescent="0.3">
      <c r="A171" s="45"/>
      <c r="B171" s="18" t="s">
        <v>13</v>
      </c>
      <c r="C171" s="19">
        <v>5</v>
      </c>
      <c r="D171" s="46">
        <v>44128</v>
      </c>
      <c r="E171" s="47" t="s">
        <v>21</v>
      </c>
      <c r="F171" s="48"/>
      <c r="G171" s="49" t="s">
        <v>98</v>
      </c>
      <c r="H171" s="48"/>
      <c r="I171" s="18" t="s">
        <v>308</v>
      </c>
      <c r="J171" s="24">
        <v>0.20833333333333334</v>
      </c>
      <c r="K171" s="19" t="s">
        <v>17</v>
      </c>
      <c r="L171" s="50" t="s">
        <v>18</v>
      </c>
      <c r="M171" s="55">
        <v>4.1666666666666664E-2</v>
      </c>
      <c r="N171" s="52" t="s">
        <v>44</v>
      </c>
      <c r="O171" s="28" t="s">
        <v>109</v>
      </c>
      <c r="Q171" t="s">
        <v>340</v>
      </c>
      <c r="R171">
        <v>5</v>
      </c>
      <c r="S171" s="7">
        <v>44128</v>
      </c>
      <c r="T171" t="s">
        <v>21</v>
      </c>
      <c r="U171" t="s">
        <v>308</v>
      </c>
      <c r="V171" s="57">
        <v>0.20833333333333334</v>
      </c>
      <c r="W171" s="57" t="s">
        <v>17</v>
      </c>
      <c r="X171" s="57" t="s">
        <v>18</v>
      </c>
      <c r="Y171" s="57" t="s">
        <v>44</v>
      </c>
      <c r="Z171" s="57" t="s">
        <v>109</v>
      </c>
    </row>
    <row r="172" spans="1:26" ht="30.75" thickBot="1" x14ac:dyDescent="0.3">
      <c r="A172" s="88"/>
      <c r="B172" s="88"/>
      <c r="C172" s="88"/>
      <c r="D172" s="88"/>
      <c r="E172" s="88"/>
      <c r="F172" s="88"/>
      <c r="G172" s="88"/>
      <c r="H172" s="88"/>
      <c r="I172" s="88"/>
      <c r="J172" s="88"/>
      <c r="K172" s="89"/>
      <c r="L172" s="38" t="s">
        <v>92</v>
      </c>
      <c r="M172" s="39">
        <v>8.3333333333333329E-2</v>
      </c>
      <c r="N172" s="40" t="s">
        <v>36</v>
      </c>
      <c r="O172" s="16" t="s">
        <v>193</v>
      </c>
      <c r="Q172" t="s">
        <v>340</v>
      </c>
      <c r="R172">
        <v>5</v>
      </c>
      <c r="S172" s="7">
        <v>44128</v>
      </c>
      <c r="T172" t="s">
        <v>21</v>
      </c>
      <c r="U172" t="s">
        <v>308</v>
      </c>
      <c r="V172" s="57">
        <v>0.20833333333333334</v>
      </c>
      <c r="W172" s="57" t="s">
        <v>17</v>
      </c>
      <c r="X172" s="57" t="s">
        <v>92</v>
      </c>
      <c r="Y172" s="57" t="s">
        <v>36</v>
      </c>
      <c r="Z172" s="57" t="s">
        <v>193</v>
      </c>
    </row>
    <row r="173" spans="1:26" ht="36.75" thickBot="1" x14ac:dyDescent="0.3">
      <c r="A173" s="92"/>
      <c r="B173" s="92"/>
      <c r="C173" s="92"/>
      <c r="D173" s="92"/>
      <c r="E173" s="92"/>
      <c r="F173" s="92"/>
      <c r="G173" s="92"/>
      <c r="H173" s="92"/>
      <c r="I173" s="92"/>
      <c r="J173" s="92"/>
      <c r="K173" s="93"/>
      <c r="L173" s="50" t="s">
        <v>107</v>
      </c>
      <c r="M173" s="51">
        <v>0.125</v>
      </c>
      <c r="N173" s="52" t="s">
        <v>19</v>
      </c>
      <c r="O173" s="28" t="s">
        <v>97</v>
      </c>
      <c r="Q173" t="s">
        <v>340</v>
      </c>
      <c r="R173">
        <v>5</v>
      </c>
      <c r="S173" s="7">
        <v>44128</v>
      </c>
      <c r="T173" t="s">
        <v>21</v>
      </c>
      <c r="U173" t="s">
        <v>308</v>
      </c>
      <c r="V173" s="57">
        <v>0.20833333333333334</v>
      </c>
      <c r="W173" s="57" t="s">
        <v>17</v>
      </c>
      <c r="X173" s="57" t="s">
        <v>107</v>
      </c>
      <c r="Y173" s="57" t="s">
        <v>19</v>
      </c>
      <c r="Z173" s="57" t="s">
        <v>97</v>
      </c>
    </row>
    <row r="174" spans="1:26" ht="45.75" thickBot="1" x14ac:dyDescent="0.3">
      <c r="A174" s="33"/>
      <c r="B174" s="5" t="s">
        <v>13</v>
      </c>
      <c r="C174" s="6">
        <v>7</v>
      </c>
      <c r="D174" s="34">
        <v>44142</v>
      </c>
      <c r="E174" s="35" t="s">
        <v>14</v>
      </c>
      <c r="F174" s="36"/>
      <c r="G174" s="37" t="s">
        <v>26</v>
      </c>
      <c r="H174" s="36"/>
      <c r="I174" s="5" t="s">
        <v>116</v>
      </c>
      <c r="J174" s="12">
        <v>8.5416666666666655E-2</v>
      </c>
      <c r="K174" s="6" t="s">
        <v>17</v>
      </c>
      <c r="L174" s="38" t="s">
        <v>167</v>
      </c>
      <c r="M174" s="39">
        <v>4.3055555555555562E-2</v>
      </c>
      <c r="N174" s="40" t="s">
        <v>36</v>
      </c>
      <c r="O174" s="16" t="s">
        <v>295</v>
      </c>
      <c r="Q174" t="s">
        <v>340</v>
      </c>
      <c r="R174">
        <v>7</v>
      </c>
      <c r="S174" s="7">
        <v>44142</v>
      </c>
      <c r="T174" t="s">
        <v>14</v>
      </c>
      <c r="U174" t="s">
        <v>116</v>
      </c>
      <c r="V174" s="57">
        <v>8.5416666666666655E-2</v>
      </c>
      <c r="W174" s="57" t="s">
        <v>17</v>
      </c>
      <c r="X174" s="57" t="s">
        <v>167</v>
      </c>
      <c r="Y174" s="57" t="s">
        <v>36</v>
      </c>
      <c r="Z174" s="57" t="s">
        <v>295</v>
      </c>
    </row>
    <row r="175" spans="1:26" ht="36.75" thickBot="1" x14ac:dyDescent="0.3">
      <c r="A175" s="45"/>
      <c r="B175" s="18" t="s">
        <v>13</v>
      </c>
      <c r="C175" s="19">
        <v>9</v>
      </c>
      <c r="D175" s="46">
        <v>44163</v>
      </c>
      <c r="E175" s="47" t="s">
        <v>14</v>
      </c>
      <c r="F175" s="48"/>
      <c r="G175" s="49" t="s">
        <v>26</v>
      </c>
      <c r="H175" s="48"/>
      <c r="I175" s="18" t="s">
        <v>310</v>
      </c>
      <c r="J175" s="24">
        <v>4.3750000000000004E-2</v>
      </c>
      <c r="K175" s="19" t="s">
        <v>17</v>
      </c>
      <c r="L175" s="50" t="s">
        <v>307</v>
      </c>
      <c r="M175" s="55">
        <v>4.3055555555555562E-2</v>
      </c>
      <c r="N175" s="52" t="s">
        <v>19</v>
      </c>
      <c r="O175" s="28" t="s">
        <v>109</v>
      </c>
      <c r="Q175" t="s">
        <v>340</v>
      </c>
      <c r="R175">
        <v>9</v>
      </c>
      <c r="S175" s="7">
        <v>44163</v>
      </c>
      <c r="T175" t="s">
        <v>14</v>
      </c>
      <c r="U175" t="s">
        <v>310</v>
      </c>
      <c r="V175" s="57">
        <v>4.3750000000000004E-2</v>
      </c>
      <c r="W175" s="57" t="s">
        <v>17</v>
      </c>
      <c r="X175" s="57" t="s">
        <v>307</v>
      </c>
      <c r="Y175" s="57" t="s">
        <v>19</v>
      </c>
      <c r="Z175" s="57" t="s">
        <v>109</v>
      </c>
    </row>
    <row r="176" spans="1:26" ht="45.75" thickBot="1" x14ac:dyDescent="0.3">
      <c r="A176" s="33"/>
      <c r="B176" s="5" t="s">
        <v>13</v>
      </c>
      <c r="C176" s="6">
        <v>11</v>
      </c>
      <c r="D176" s="34">
        <v>44177</v>
      </c>
      <c r="E176" s="35" t="s">
        <v>14</v>
      </c>
      <c r="F176" s="36"/>
      <c r="G176" s="37" t="s">
        <v>26</v>
      </c>
      <c r="H176" s="36"/>
      <c r="I176" s="5" t="s">
        <v>311</v>
      </c>
      <c r="J176" s="12">
        <v>4.2361111111111106E-2</v>
      </c>
      <c r="K176" s="6" t="s">
        <v>17</v>
      </c>
      <c r="L176" s="38" t="s">
        <v>279</v>
      </c>
      <c r="M176" s="39">
        <v>4.2361111111111106E-2</v>
      </c>
      <c r="N176" s="40" t="s">
        <v>19</v>
      </c>
      <c r="O176" s="16" t="s">
        <v>109</v>
      </c>
      <c r="Q176" t="s">
        <v>340</v>
      </c>
      <c r="R176">
        <v>11</v>
      </c>
      <c r="S176" s="7">
        <v>44177</v>
      </c>
      <c r="T176" t="s">
        <v>14</v>
      </c>
      <c r="U176" t="s">
        <v>311</v>
      </c>
      <c r="V176" s="57">
        <v>4.2361111111111106E-2</v>
      </c>
      <c r="W176" s="57" t="s">
        <v>17</v>
      </c>
      <c r="X176" s="57" t="s">
        <v>279</v>
      </c>
      <c r="Y176" s="57" t="s">
        <v>19</v>
      </c>
      <c r="Z176" s="57" t="s">
        <v>109</v>
      </c>
    </row>
    <row r="177" spans="1:26" ht="30.75" thickBot="1" x14ac:dyDescent="0.3">
      <c r="A177" s="45"/>
      <c r="B177" s="18" t="s">
        <v>13</v>
      </c>
      <c r="C177" s="19">
        <v>12</v>
      </c>
      <c r="D177" s="46">
        <v>44181</v>
      </c>
      <c r="E177" s="47" t="s">
        <v>21</v>
      </c>
      <c r="F177" s="48"/>
      <c r="G177" s="49" t="s">
        <v>98</v>
      </c>
      <c r="H177" s="48"/>
      <c r="I177" s="18" t="s">
        <v>312</v>
      </c>
      <c r="J177" s="24">
        <v>8.4027777777777771E-2</v>
      </c>
      <c r="K177" s="19" t="s">
        <v>17</v>
      </c>
      <c r="L177" s="50" t="s">
        <v>307</v>
      </c>
      <c r="M177" s="51">
        <v>4.2361111111111106E-2</v>
      </c>
      <c r="N177" s="52" t="s">
        <v>36</v>
      </c>
      <c r="O177" s="28" t="s">
        <v>109</v>
      </c>
      <c r="Q177" t="s">
        <v>340</v>
      </c>
      <c r="R177">
        <v>12</v>
      </c>
      <c r="S177" s="7">
        <v>44181</v>
      </c>
      <c r="T177" t="s">
        <v>21</v>
      </c>
      <c r="U177" t="s">
        <v>312</v>
      </c>
      <c r="V177" s="57">
        <v>8.4027777777777771E-2</v>
      </c>
      <c r="W177" s="57" t="s">
        <v>17</v>
      </c>
      <c r="X177" s="57" t="s">
        <v>307</v>
      </c>
      <c r="Y177" s="57" t="s">
        <v>36</v>
      </c>
      <c r="Z177" s="57" t="s">
        <v>109</v>
      </c>
    </row>
    <row r="178" spans="1:26" ht="36.75" thickBot="1" x14ac:dyDescent="0.3">
      <c r="A178" s="94"/>
      <c r="B178" s="94"/>
      <c r="C178" s="94"/>
      <c r="D178" s="94"/>
      <c r="E178" s="94"/>
      <c r="F178" s="94"/>
      <c r="G178" s="94"/>
      <c r="H178" s="94"/>
      <c r="I178" s="94"/>
      <c r="J178" s="94"/>
      <c r="K178" s="95"/>
      <c r="L178" s="38" t="s">
        <v>201</v>
      </c>
      <c r="M178" s="53">
        <v>8.4027777777777771E-2</v>
      </c>
      <c r="N178" s="40" t="s">
        <v>19</v>
      </c>
      <c r="O178" s="16" t="s">
        <v>50</v>
      </c>
      <c r="Q178" t="s">
        <v>340</v>
      </c>
      <c r="R178">
        <v>12</v>
      </c>
      <c r="S178" s="7">
        <v>44181</v>
      </c>
      <c r="T178" t="s">
        <v>21</v>
      </c>
      <c r="U178" t="s">
        <v>312</v>
      </c>
      <c r="V178" s="57">
        <v>8.4027777777777771E-2</v>
      </c>
      <c r="W178" s="57" t="s">
        <v>17</v>
      </c>
      <c r="X178" s="57" t="s">
        <v>201</v>
      </c>
      <c r="Y178" s="57" t="s">
        <v>19</v>
      </c>
      <c r="Z178" s="57" t="s">
        <v>50</v>
      </c>
    </row>
    <row r="179" spans="1:26" ht="45.75" thickBot="1" x14ac:dyDescent="0.3">
      <c r="A179" s="33"/>
      <c r="B179" s="5" t="s">
        <v>13</v>
      </c>
      <c r="C179" s="6">
        <v>13</v>
      </c>
      <c r="D179" s="34">
        <v>44184</v>
      </c>
      <c r="E179" s="35" t="s">
        <v>14</v>
      </c>
      <c r="F179" s="36"/>
      <c r="G179" s="37" t="s">
        <v>98</v>
      </c>
      <c r="H179" s="36"/>
      <c r="I179" s="5" t="s">
        <v>313</v>
      </c>
      <c r="J179" s="12">
        <v>4.3055555555555562E-2</v>
      </c>
      <c r="K179" s="6" t="s">
        <v>17</v>
      </c>
      <c r="L179" s="38" t="s">
        <v>157</v>
      </c>
      <c r="M179" s="39">
        <v>4.2361111111111106E-2</v>
      </c>
      <c r="N179" s="40" t="s">
        <v>36</v>
      </c>
      <c r="O179" s="16" t="s">
        <v>57</v>
      </c>
      <c r="Q179" t="s">
        <v>340</v>
      </c>
      <c r="R179">
        <v>13</v>
      </c>
      <c r="S179" s="7">
        <v>44184</v>
      </c>
      <c r="T179" t="s">
        <v>14</v>
      </c>
      <c r="U179" t="s">
        <v>313</v>
      </c>
      <c r="V179" s="57">
        <v>4.3055555555555562E-2</v>
      </c>
      <c r="W179" s="57" t="s">
        <v>17</v>
      </c>
      <c r="X179" s="57" t="s">
        <v>157</v>
      </c>
      <c r="Y179" s="57" t="s">
        <v>36</v>
      </c>
      <c r="Z179" s="57" t="s">
        <v>57</v>
      </c>
    </row>
    <row r="180" spans="1:26" ht="36.75" thickBot="1" x14ac:dyDescent="0.3">
      <c r="A180" s="94"/>
      <c r="B180" s="94"/>
      <c r="C180" s="94"/>
      <c r="D180" s="94"/>
      <c r="E180" s="94"/>
      <c r="F180" s="94"/>
      <c r="G180" s="94"/>
      <c r="H180" s="94"/>
      <c r="I180" s="94"/>
      <c r="J180" s="94"/>
      <c r="K180" s="95"/>
      <c r="L180" s="38" t="s">
        <v>305</v>
      </c>
      <c r="M180" s="53">
        <v>4.3055555555555562E-2</v>
      </c>
      <c r="N180" s="40" t="s">
        <v>129</v>
      </c>
      <c r="O180" s="16" t="s">
        <v>193</v>
      </c>
      <c r="Q180" t="s">
        <v>340</v>
      </c>
      <c r="R180">
        <v>13</v>
      </c>
      <c r="S180" s="7">
        <v>44184</v>
      </c>
      <c r="T180" t="s">
        <v>14</v>
      </c>
      <c r="U180" t="s">
        <v>313</v>
      </c>
      <c r="V180" s="57">
        <v>4.3055555555555562E-2</v>
      </c>
      <c r="W180" s="57" t="s">
        <v>17</v>
      </c>
      <c r="X180" s="57" t="s">
        <v>305</v>
      </c>
      <c r="Y180" s="57" t="s">
        <v>129</v>
      </c>
      <c r="Z180" s="57" t="s">
        <v>193</v>
      </c>
    </row>
    <row r="181" spans="1:26" ht="45.75" thickBot="1" x14ac:dyDescent="0.3">
      <c r="A181" s="45"/>
      <c r="B181" s="18" t="s">
        <v>13</v>
      </c>
      <c r="C181" s="19">
        <v>14</v>
      </c>
      <c r="D181" s="46">
        <v>44199</v>
      </c>
      <c r="E181" s="47" t="s">
        <v>21</v>
      </c>
      <c r="F181" s="48"/>
      <c r="G181" s="49" t="s">
        <v>26</v>
      </c>
      <c r="H181" s="48"/>
      <c r="I181" s="18" t="s">
        <v>314</v>
      </c>
      <c r="J181" s="24">
        <v>0.20972222222222223</v>
      </c>
      <c r="K181" s="19" t="s">
        <v>17</v>
      </c>
      <c r="L181" s="50" t="s">
        <v>68</v>
      </c>
      <c r="M181" s="51">
        <v>0.16805555555555554</v>
      </c>
      <c r="N181" s="52" t="s">
        <v>88</v>
      </c>
      <c r="O181" s="56"/>
      <c r="Q181" t="s">
        <v>340</v>
      </c>
      <c r="R181">
        <v>14</v>
      </c>
      <c r="S181" s="7">
        <v>44199</v>
      </c>
      <c r="T181" t="s">
        <v>21</v>
      </c>
      <c r="U181" t="s">
        <v>314</v>
      </c>
      <c r="V181" s="57">
        <v>0.20972222222222223</v>
      </c>
      <c r="W181" s="57" t="s">
        <v>17</v>
      </c>
      <c r="X181" s="57" t="s">
        <v>68</v>
      </c>
      <c r="Y181" s="57" t="s">
        <v>88</v>
      </c>
      <c r="Z181" s="57">
        <v>0</v>
      </c>
    </row>
    <row r="182" spans="1:26" ht="36.75" thickBot="1" x14ac:dyDescent="0.3">
      <c r="A182" s="94"/>
      <c r="B182" s="94"/>
      <c r="C182" s="94"/>
      <c r="D182" s="94"/>
      <c r="E182" s="94"/>
      <c r="F182" s="94"/>
      <c r="G182" s="94"/>
      <c r="H182" s="94"/>
      <c r="I182" s="94"/>
      <c r="J182" s="94"/>
      <c r="K182" s="95"/>
      <c r="L182" s="38" t="s">
        <v>298</v>
      </c>
      <c r="M182" s="39">
        <v>0.20972222222222223</v>
      </c>
      <c r="N182" s="40" t="s">
        <v>19</v>
      </c>
      <c r="O182" s="16" t="s">
        <v>57</v>
      </c>
      <c r="Q182" t="s">
        <v>340</v>
      </c>
      <c r="R182">
        <v>14</v>
      </c>
      <c r="S182" s="7">
        <v>44199</v>
      </c>
      <c r="T182" t="s">
        <v>21</v>
      </c>
      <c r="U182" t="s">
        <v>314</v>
      </c>
      <c r="V182" s="57">
        <v>0.20972222222222223</v>
      </c>
      <c r="W182" s="57" t="s">
        <v>17</v>
      </c>
      <c r="X182" s="57" t="s">
        <v>298</v>
      </c>
      <c r="Y182" s="57" t="s">
        <v>19</v>
      </c>
      <c r="Z182" s="57" t="s">
        <v>57</v>
      </c>
    </row>
    <row r="183" spans="1:26" ht="30.75" thickBot="1" x14ac:dyDescent="0.3">
      <c r="A183" s="33"/>
      <c r="B183" s="5" t="s">
        <v>13</v>
      </c>
      <c r="C183" s="6">
        <v>15</v>
      </c>
      <c r="D183" s="34">
        <v>44204</v>
      </c>
      <c r="E183" s="35" t="s">
        <v>14</v>
      </c>
      <c r="F183" s="36"/>
      <c r="G183" s="37" t="s">
        <v>26</v>
      </c>
      <c r="H183" s="36"/>
      <c r="I183" s="5" t="s">
        <v>315</v>
      </c>
      <c r="J183" s="12">
        <v>0.12638888888888888</v>
      </c>
      <c r="K183" s="6" t="s">
        <v>17</v>
      </c>
      <c r="L183" s="38" t="s">
        <v>195</v>
      </c>
      <c r="M183" s="39">
        <v>6.9444444444444447E-4</v>
      </c>
      <c r="N183" s="40" t="s">
        <v>88</v>
      </c>
      <c r="O183" s="54"/>
      <c r="Q183" t="s">
        <v>340</v>
      </c>
      <c r="R183">
        <v>15</v>
      </c>
      <c r="S183" s="7">
        <v>44204</v>
      </c>
      <c r="T183" t="s">
        <v>14</v>
      </c>
      <c r="U183" t="s">
        <v>315</v>
      </c>
      <c r="V183" s="57">
        <v>0.12638888888888888</v>
      </c>
      <c r="W183" s="57" t="s">
        <v>17</v>
      </c>
      <c r="X183" s="57" t="s">
        <v>195</v>
      </c>
      <c r="Y183" s="57" t="s">
        <v>88</v>
      </c>
      <c r="Z183" s="57">
        <v>0</v>
      </c>
    </row>
    <row r="184" spans="1:26" ht="45.75" thickBot="1" x14ac:dyDescent="0.3">
      <c r="A184" s="33"/>
      <c r="B184" s="5" t="s">
        <v>13</v>
      </c>
      <c r="C184" s="6">
        <v>16</v>
      </c>
      <c r="D184" s="34">
        <v>44213</v>
      </c>
      <c r="E184" s="35" t="s">
        <v>21</v>
      </c>
      <c r="F184" s="36"/>
      <c r="G184" s="37" t="s">
        <v>26</v>
      </c>
      <c r="H184" s="36"/>
      <c r="I184" s="5" t="s">
        <v>174</v>
      </c>
      <c r="J184" s="12">
        <v>8.4027777777777771E-2</v>
      </c>
      <c r="K184" s="6" t="s">
        <v>17</v>
      </c>
      <c r="L184" s="38" t="s">
        <v>41</v>
      </c>
      <c r="M184" s="39">
        <v>4.1666666666666664E-2</v>
      </c>
      <c r="N184" s="40" t="s">
        <v>44</v>
      </c>
      <c r="O184" s="16" t="s">
        <v>57</v>
      </c>
      <c r="Q184" t="s">
        <v>340</v>
      </c>
      <c r="R184">
        <v>16</v>
      </c>
      <c r="S184" s="7">
        <v>44213</v>
      </c>
      <c r="T184" t="s">
        <v>21</v>
      </c>
      <c r="U184" t="s">
        <v>174</v>
      </c>
      <c r="V184" s="57">
        <v>8.4027777777777771E-2</v>
      </c>
      <c r="W184" s="57" t="s">
        <v>17</v>
      </c>
      <c r="X184" s="57" t="s">
        <v>41</v>
      </c>
      <c r="Y184" s="57" t="s">
        <v>44</v>
      </c>
      <c r="Z184" s="57" t="s">
        <v>57</v>
      </c>
    </row>
    <row r="185" spans="1:26" ht="45.75" thickBot="1" x14ac:dyDescent="0.3">
      <c r="A185" s="33"/>
      <c r="B185" s="5" t="s">
        <v>13</v>
      </c>
      <c r="C185" s="6">
        <v>17</v>
      </c>
      <c r="D185" s="34">
        <v>44216</v>
      </c>
      <c r="E185" s="35" t="s">
        <v>14</v>
      </c>
      <c r="F185" s="36"/>
      <c r="G185" s="37" t="s">
        <v>26</v>
      </c>
      <c r="H185" s="36"/>
      <c r="I185" s="5" t="s">
        <v>316</v>
      </c>
      <c r="J185" s="12">
        <v>6.9444444444444447E-4</v>
      </c>
      <c r="K185" s="6" t="s">
        <v>17</v>
      </c>
      <c r="L185" s="38" t="s">
        <v>158</v>
      </c>
      <c r="M185" s="53">
        <v>6.9444444444444447E-4</v>
      </c>
      <c r="N185" s="40" t="s">
        <v>88</v>
      </c>
      <c r="O185" s="54"/>
      <c r="Q185" t="s">
        <v>340</v>
      </c>
      <c r="R185">
        <v>17</v>
      </c>
      <c r="S185" s="7">
        <v>44216</v>
      </c>
      <c r="T185" t="s">
        <v>14</v>
      </c>
      <c r="U185" t="s">
        <v>316</v>
      </c>
      <c r="V185" s="57">
        <v>6.9444444444444447E-4</v>
      </c>
      <c r="W185" s="57" t="s">
        <v>17</v>
      </c>
      <c r="X185" s="57" t="s">
        <v>158</v>
      </c>
      <c r="Y185" s="57" t="s">
        <v>88</v>
      </c>
      <c r="Z185" s="57">
        <v>0</v>
      </c>
    </row>
    <row r="186" spans="1:26" ht="45.75" thickBot="1" x14ac:dyDescent="0.3">
      <c r="A186" s="33"/>
      <c r="B186" s="5" t="s">
        <v>13</v>
      </c>
      <c r="C186" s="6">
        <v>18</v>
      </c>
      <c r="D186" s="34">
        <v>44220</v>
      </c>
      <c r="E186" s="35" t="s">
        <v>14</v>
      </c>
      <c r="F186" s="36"/>
      <c r="G186" s="37" t="s">
        <v>26</v>
      </c>
      <c r="H186" s="36"/>
      <c r="I186" s="5" t="s">
        <v>302</v>
      </c>
      <c r="J186" s="12">
        <v>2.7777777777777779E-3</v>
      </c>
      <c r="K186" s="6" t="s">
        <v>17</v>
      </c>
      <c r="L186" s="38" t="s">
        <v>147</v>
      </c>
      <c r="M186" s="39">
        <v>1.3888888888888889E-3</v>
      </c>
      <c r="N186" s="40" t="s">
        <v>19</v>
      </c>
      <c r="O186" s="16" t="s">
        <v>193</v>
      </c>
      <c r="Q186" t="s">
        <v>340</v>
      </c>
      <c r="R186">
        <v>18</v>
      </c>
      <c r="S186" s="7">
        <v>44220</v>
      </c>
      <c r="T186" t="s">
        <v>14</v>
      </c>
      <c r="U186" t="s">
        <v>302</v>
      </c>
      <c r="V186" s="57">
        <v>2.7777777777777779E-3</v>
      </c>
      <c r="W186" s="57" t="s">
        <v>17</v>
      </c>
      <c r="X186" s="57" t="s">
        <v>147</v>
      </c>
      <c r="Y186" s="57" t="s">
        <v>19</v>
      </c>
      <c r="Z186" s="57" t="s">
        <v>193</v>
      </c>
    </row>
    <row r="187" spans="1:26" ht="45.75" thickBot="1" x14ac:dyDescent="0.3">
      <c r="A187" s="33"/>
      <c r="B187" s="5" t="s">
        <v>13</v>
      </c>
      <c r="C187" s="6">
        <v>19</v>
      </c>
      <c r="D187" s="34">
        <v>44226</v>
      </c>
      <c r="E187" s="35" t="s">
        <v>21</v>
      </c>
      <c r="F187" s="36"/>
      <c r="G187" s="37" t="s">
        <v>26</v>
      </c>
      <c r="H187" s="36"/>
      <c r="I187" s="5" t="s">
        <v>317</v>
      </c>
      <c r="J187" s="12">
        <v>0.1673611111111111</v>
      </c>
      <c r="K187" s="6" t="s">
        <v>17</v>
      </c>
      <c r="L187" s="38" t="s">
        <v>106</v>
      </c>
      <c r="M187" s="39">
        <v>0.12569444444444444</v>
      </c>
      <c r="N187" s="40" t="s">
        <v>19</v>
      </c>
      <c r="O187" s="54"/>
      <c r="Q187" t="s">
        <v>340</v>
      </c>
      <c r="R187">
        <v>19</v>
      </c>
      <c r="S187" s="7">
        <v>44226</v>
      </c>
      <c r="T187" t="s">
        <v>21</v>
      </c>
      <c r="U187" t="s">
        <v>317</v>
      </c>
      <c r="V187" s="57">
        <v>0.1673611111111111</v>
      </c>
      <c r="W187" s="57" t="s">
        <v>17</v>
      </c>
      <c r="X187" s="57" t="s">
        <v>106</v>
      </c>
      <c r="Y187" s="57" t="s">
        <v>19</v>
      </c>
      <c r="Z187" s="57">
        <v>0</v>
      </c>
    </row>
    <row r="188" spans="1:26" ht="45.75" thickBot="1" x14ac:dyDescent="0.3">
      <c r="A188" s="33"/>
      <c r="B188" s="5" t="s">
        <v>13</v>
      </c>
      <c r="C188" s="6">
        <v>21</v>
      </c>
      <c r="D188" s="34">
        <v>44242</v>
      </c>
      <c r="E188" s="35" t="s">
        <v>21</v>
      </c>
      <c r="F188" s="36"/>
      <c r="G188" s="37" t="s">
        <v>26</v>
      </c>
      <c r="H188" s="36"/>
      <c r="I188" s="5" t="s">
        <v>321</v>
      </c>
      <c r="J188" s="12">
        <v>0.12708333333333333</v>
      </c>
      <c r="K188" s="6" t="s">
        <v>17</v>
      </c>
      <c r="L188" s="38" t="s">
        <v>167</v>
      </c>
      <c r="M188" s="39">
        <v>4.3055555555555562E-2</v>
      </c>
      <c r="N188" s="40" t="s">
        <v>19</v>
      </c>
      <c r="O188" s="16" t="s">
        <v>168</v>
      </c>
      <c r="Q188" t="s">
        <v>340</v>
      </c>
      <c r="R188">
        <v>21</v>
      </c>
      <c r="S188" s="7">
        <v>44242</v>
      </c>
      <c r="T188" t="s">
        <v>21</v>
      </c>
      <c r="U188" t="s">
        <v>321</v>
      </c>
      <c r="V188" s="57">
        <v>0.12708333333333333</v>
      </c>
      <c r="W188" s="57" t="s">
        <v>17</v>
      </c>
      <c r="X188" s="57" t="s">
        <v>167</v>
      </c>
      <c r="Y188" s="57" t="s">
        <v>19</v>
      </c>
      <c r="Z188" s="57" t="s">
        <v>168</v>
      </c>
    </row>
    <row r="189" spans="1:26" ht="45.75" thickBot="1" x14ac:dyDescent="0.3">
      <c r="A189" s="33"/>
      <c r="B189" s="5" t="s">
        <v>13</v>
      </c>
      <c r="C189" s="6">
        <v>22</v>
      </c>
      <c r="D189" s="34">
        <v>44247</v>
      </c>
      <c r="E189" s="35" t="s">
        <v>14</v>
      </c>
      <c r="F189" s="36"/>
      <c r="G189" s="37" t="s">
        <v>26</v>
      </c>
      <c r="H189" s="36"/>
      <c r="I189" s="5" t="s">
        <v>322</v>
      </c>
      <c r="J189" s="12">
        <v>8.4027777777777771E-2</v>
      </c>
      <c r="K189" s="6" t="s">
        <v>17</v>
      </c>
      <c r="L189" s="38" t="s">
        <v>94</v>
      </c>
      <c r="M189" s="39">
        <v>8.4027777777777771E-2</v>
      </c>
      <c r="N189" s="40" t="s">
        <v>19</v>
      </c>
      <c r="O189" s="16" t="s">
        <v>320</v>
      </c>
      <c r="Q189" t="s">
        <v>340</v>
      </c>
      <c r="R189">
        <v>22</v>
      </c>
      <c r="S189" s="7">
        <v>44247</v>
      </c>
      <c r="T189" t="s">
        <v>14</v>
      </c>
      <c r="U189" t="s">
        <v>322</v>
      </c>
      <c r="V189" s="57">
        <v>8.4027777777777771E-2</v>
      </c>
      <c r="W189" s="57" t="s">
        <v>17</v>
      </c>
      <c r="X189" s="57" t="s">
        <v>94</v>
      </c>
      <c r="Y189" s="57" t="s">
        <v>19</v>
      </c>
      <c r="Z189" s="57" t="s">
        <v>320</v>
      </c>
    </row>
    <row r="190" spans="1:26" ht="36.75" thickBot="1" x14ac:dyDescent="0.3">
      <c r="A190" s="33"/>
      <c r="B190" s="5" t="s">
        <v>13</v>
      </c>
      <c r="C190" s="6">
        <v>23</v>
      </c>
      <c r="D190" s="34">
        <v>44254</v>
      </c>
      <c r="E190" s="35" t="s">
        <v>21</v>
      </c>
      <c r="F190" s="36"/>
      <c r="G190" s="37" t="s">
        <v>26</v>
      </c>
      <c r="H190" s="36"/>
      <c r="I190" s="5" t="s">
        <v>324</v>
      </c>
      <c r="J190" s="12">
        <v>0.20902777777777778</v>
      </c>
      <c r="K190" s="6" t="s">
        <v>17</v>
      </c>
      <c r="L190" s="38" t="s">
        <v>204</v>
      </c>
      <c r="M190" s="53">
        <v>8.3333333333333329E-2</v>
      </c>
      <c r="N190" s="40" t="s">
        <v>19</v>
      </c>
      <c r="O190" s="16" t="s">
        <v>234</v>
      </c>
      <c r="Q190" t="s">
        <v>340</v>
      </c>
      <c r="R190">
        <v>23</v>
      </c>
      <c r="S190" s="7">
        <v>44254</v>
      </c>
      <c r="T190" t="s">
        <v>21</v>
      </c>
      <c r="U190" t="s">
        <v>324</v>
      </c>
      <c r="V190" s="57">
        <v>0.20902777777777778</v>
      </c>
      <c r="W190" s="57" t="s">
        <v>17</v>
      </c>
      <c r="X190" s="57" t="s">
        <v>204</v>
      </c>
      <c r="Y190" s="57" t="s">
        <v>19</v>
      </c>
      <c r="Z190" s="57" t="s">
        <v>234</v>
      </c>
    </row>
    <row r="191" spans="1:26" ht="36.75" thickBot="1" x14ac:dyDescent="0.3">
      <c r="A191" s="96"/>
      <c r="B191" s="96"/>
      <c r="C191" s="96"/>
      <c r="D191" s="96"/>
      <c r="E191" s="96"/>
      <c r="F191" s="96"/>
      <c r="G191" s="96"/>
      <c r="H191" s="96"/>
      <c r="I191" s="96"/>
      <c r="J191" s="96"/>
      <c r="K191" s="97"/>
      <c r="L191" s="50" t="s">
        <v>127</v>
      </c>
      <c r="M191" s="51">
        <v>0.12569444444444444</v>
      </c>
      <c r="N191" s="52" t="s">
        <v>19</v>
      </c>
      <c r="O191" s="28" t="s">
        <v>57</v>
      </c>
      <c r="Q191" t="s">
        <v>340</v>
      </c>
      <c r="R191">
        <v>23</v>
      </c>
      <c r="S191" s="7">
        <v>44254</v>
      </c>
      <c r="T191" t="s">
        <v>21</v>
      </c>
      <c r="U191" t="s">
        <v>324</v>
      </c>
      <c r="V191" s="57">
        <v>0.20902777777777778</v>
      </c>
      <c r="W191" s="57" t="s">
        <v>17</v>
      </c>
      <c r="X191" s="57" t="s">
        <v>127</v>
      </c>
      <c r="Y191" s="57" t="s">
        <v>19</v>
      </c>
      <c r="Z191" s="57" t="s">
        <v>57</v>
      </c>
    </row>
    <row r="192" spans="1:26" ht="45.75" thickBot="1" x14ac:dyDescent="0.3">
      <c r="A192" s="33"/>
      <c r="B192" s="5" t="s">
        <v>13</v>
      </c>
      <c r="C192" s="6">
        <v>24</v>
      </c>
      <c r="D192" s="34">
        <v>44261</v>
      </c>
      <c r="E192" s="35" t="s">
        <v>21</v>
      </c>
      <c r="F192" s="36"/>
      <c r="G192" s="37" t="s">
        <v>26</v>
      </c>
      <c r="H192" s="36"/>
      <c r="I192" s="5" t="s">
        <v>325</v>
      </c>
      <c r="J192" s="12">
        <v>0.16805555555555554</v>
      </c>
      <c r="K192" s="6" t="s">
        <v>17</v>
      </c>
      <c r="L192" s="38" t="s">
        <v>92</v>
      </c>
      <c r="M192" s="39">
        <v>4.3055555555555562E-2</v>
      </c>
      <c r="N192" s="40" t="s">
        <v>19</v>
      </c>
      <c r="O192" s="16" t="s">
        <v>320</v>
      </c>
      <c r="Q192" t="s">
        <v>340</v>
      </c>
      <c r="R192">
        <v>24</v>
      </c>
      <c r="S192" s="7">
        <v>44261</v>
      </c>
      <c r="T192" t="s">
        <v>21</v>
      </c>
      <c r="U192" t="s">
        <v>325</v>
      </c>
      <c r="V192" s="57">
        <v>0.16805555555555554</v>
      </c>
      <c r="W192" s="57" t="s">
        <v>17</v>
      </c>
      <c r="X192" s="57" t="s">
        <v>92</v>
      </c>
      <c r="Y192" s="57" t="s">
        <v>19</v>
      </c>
      <c r="Z192" s="57" t="s">
        <v>320</v>
      </c>
    </row>
    <row r="193" spans="1:26" ht="15.75" thickBot="1" x14ac:dyDescent="0.3">
      <c r="A193" s="88"/>
      <c r="B193" s="88"/>
      <c r="C193" s="88"/>
      <c r="D193" s="88"/>
      <c r="E193" s="88"/>
      <c r="F193" s="88"/>
      <c r="G193" s="88"/>
      <c r="H193" s="88"/>
      <c r="I193" s="88"/>
      <c r="J193" s="88"/>
      <c r="K193" s="89"/>
      <c r="L193" s="38" t="s">
        <v>173</v>
      </c>
      <c r="M193" s="39">
        <v>8.4722222222222213E-2</v>
      </c>
      <c r="N193" s="40" t="s">
        <v>88</v>
      </c>
      <c r="O193" s="54"/>
      <c r="Q193" t="s">
        <v>340</v>
      </c>
      <c r="R193">
        <v>24</v>
      </c>
      <c r="S193" s="7">
        <v>44261</v>
      </c>
      <c r="T193" t="s">
        <v>21</v>
      </c>
      <c r="U193" t="s">
        <v>325</v>
      </c>
      <c r="V193" s="57">
        <v>0.16805555555555554</v>
      </c>
      <c r="W193" s="57" t="s">
        <v>17</v>
      </c>
      <c r="X193" s="57" t="s">
        <v>173</v>
      </c>
      <c r="Y193" s="57" t="s">
        <v>88</v>
      </c>
      <c r="Z193" s="57">
        <v>0</v>
      </c>
    </row>
    <row r="194" spans="1:26" ht="36.75" thickBot="1" x14ac:dyDescent="0.3">
      <c r="A194" s="90"/>
      <c r="B194" s="90"/>
      <c r="C194" s="90"/>
      <c r="D194" s="90"/>
      <c r="E194" s="90"/>
      <c r="F194" s="90"/>
      <c r="G194" s="90"/>
      <c r="H194" s="90"/>
      <c r="I194" s="90"/>
      <c r="J194" s="90"/>
      <c r="K194" s="91"/>
      <c r="L194" s="38" t="s">
        <v>96</v>
      </c>
      <c r="M194" s="39">
        <v>0.16805555555555554</v>
      </c>
      <c r="N194" s="40" t="s">
        <v>19</v>
      </c>
      <c r="O194" s="16" t="s">
        <v>277</v>
      </c>
      <c r="Q194" t="s">
        <v>340</v>
      </c>
      <c r="R194">
        <v>24</v>
      </c>
      <c r="S194" s="7">
        <v>44261</v>
      </c>
      <c r="T194" t="s">
        <v>21</v>
      </c>
      <c r="U194" t="s">
        <v>325</v>
      </c>
      <c r="V194" s="57">
        <v>0.16805555555555554</v>
      </c>
      <c r="W194" s="57" t="s">
        <v>17</v>
      </c>
      <c r="X194" s="57" t="s">
        <v>96</v>
      </c>
      <c r="Y194" s="57" t="s">
        <v>19</v>
      </c>
      <c r="Z194" s="57" t="s">
        <v>277</v>
      </c>
    </row>
    <row r="195" spans="1:26" ht="45.75" thickBot="1" x14ac:dyDescent="0.3">
      <c r="A195" s="45"/>
      <c r="B195" s="18" t="s">
        <v>13</v>
      </c>
      <c r="C195" s="19">
        <v>25</v>
      </c>
      <c r="D195" s="46">
        <v>44268</v>
      </c>
      <c r="E195" s="47" t="s">
        <v>14</v>
      </c>
      <c r="F195" s="48"/>
      <c r="G195" s="49" t="s">
        <v>26</v>
      </c>
      <c r="H195" s="48"/>
      <c r="I195" s="18" t="s">
        <v>326</v>
      </c>
      <c r="J195" s="24">
        <v>4.3750000000000004E-2</v>
      </c>
      <c r="K195" s="19" t="s">
        <v>17</v>
      </c>
      <c r="L195" s="50" t="s">
        <v>279</v>
      </c>
      <c r="M195" s="51">
        <v>2.0833333333333333E-3</v>
      </c>
      <c r="N195" s="52" t="s">
        <v>19</v>
      </c>
      <c r="O195" s="28" t="s">
        <v>234</v>
      </c>
      <c r="Q195" t="s">
        <v>340</v>
      </c>
      <c r="R195">
        <v>25</v>
      </c>
      <c r="S195" s="7">
        <v>44268</v>
      </c>
      <c r="T195" t="s">
        <v>14</v>
      </c>
      <c r="U195" t="s">
        <v>326</v>
      </c>
      <c r="V195" s="57">
        <v>4.3750000000000004E-2</v>
      </c>
      <c r="W195" s="57" t="s">
        <v>17</v>
      </c>
      <c r="X195" s="57" t="s">
        <v>279</v>
      </c>
      <c r="Y195" s="57" t="s">
        <v>19</v>
      </c>
      <c r="Z195" s="57" t="s">
        <v>234</v>
      </c>
    </row>
    <row r="196" spans="1:26" ht="36.75" thickBot="1" x14ac:dyDescent="0.3">
      <c r="A196" s="33"/>
      <c r="B196" s="5" t="s">
        <v>13</v>
      </c>
      <c r="C196" s="6">
        <v>26</v>
      </c>
      <c r="D196" s="34">
        <v>44275</v>
      </c>
      <c r="E196" s="35" t="s">
        <v>21</v>
      </c>
      <c r="F196" s="36"/>
      <c r="G196" s="37" t="s">
        <v>26</v>
      </c>
      <c r="H196" s="36"/>
      <c r="I196" s="5" t="s">
        <v>310</v>
      </c>
      <c r="J196" s="12">
        <v>0.16666666666666666</v>
      </c>
      <c r="K196" s="6" t="s">
        <v>17</v>
      </c>
      <c r="L196" s="38" t="s">
        <v>192</v>
      </c>
      <c r="M196" s="53">
        <v>4.1666666666666664E-2</v>
      </c>
      <c r="N196" s="40" t="s">
        <v>19</v>
      </c>
      <c r="O196" s="16" t="s">
        <v>244</v>
      </c>
      <c r="Q196" t="s">
        <v>340</v>
      </c>
      <c r="R196">
        <v>26</v>
      </c>
      <c r="S196" s="7">
        <v>44275</v>
      </c>
      <c r="T196" t="s">
        <v>21</v>
      </c>
      <c r="U196" t="s">
        <v>310</v>
      </c>
      <c r="V196" s="57">
        <v>0.16666666666666666</v>
      </c>
      <c r="W196" s="57" t="s">
        <v>17</v>
      </c>
      <c r="X196" s="57" t="s">
        <v>192</v>
      </c>
      <c r="Y196" s="57" t="s">
        <v>19</v>
      </c>
      <c r="Z196" s="57" t="s">
        <v>244</v>
      </c>
    </row>
    <row r="197" spans="1:26" ht="30.75" thickBot="1" x14ac:dyDescent="0.3">
      <c r="A197" s="88"/>
      <c r="B197" s="88"/>
      <c r="C197" s="88"/>
      <c r="D197" s="88"/>
      <c r="E197" s="88"/>
      <c r="F197" s="88"/>
      <c r="G197" s="88"/>
      <c r="H197" s="88"/>
      <c r="I197" s="88"/>
      <c r="J197" s="88"/>
      <c r="K197" s="89"/>
      <c r="L197" s="38" t="s">
        <v>327</v>
      </c>
      <c r="M197" s="39">
        <v>0.125</v>
      </c>
      <c r="N197" s="40" t="s">
        <v>36</v>
      </c>
      <c r="O197" s="16" t="s">
        <v>57</v>
      </c>
      <c r="Q197" t="s">
        <v>340</v>
      </c>
      <c r="R197">
        <v>26</v>
      </c>
      <c r="S197" s="7">
        <v>44275</v>
      </c>
      <c r="T197" t="s">
        <v>21</v>
      </c>
      <c r="U197" t="s">
        <v>310</v>
      </c>
      <c r="V197" s="57">
        <v>0.16666666666666666</v>
      </c>
      <c r="W197" s="57" t="s">
        <v>17</v>
      </c>
      <c r="X197" s="57" t="s">
        <v>327</v>
      </c>
      <c r="Y197" s="57" t="s">
        <v>36</v>
      </c>
      <c r="Z197" s="57" t="s">
        <v>57</v>
      </c>
    </row>
    <row r="198" spans="1:26" ht="24.75" thickBot="1" x14ac:dyDescent="0.3">
      <c r="A198" s="90"/>
      <c r="B198" s="90"/>
      <c r="C198" s="90"/>
      <c r="D198" s="90"/>
      <c r="E198" s="90"/>
      <c r="F198" s="90"/>
      <c r="G198" s="90"/>
      <c r="H198" s="90"/>
      <c r="I198" s="90"/>
      <c r="J198" s="90"/>
      <c r="K198" s="91"/>
      <c r="L198" s="38" t="s">
        <v>46</v>
      </c>
      <c r="M198" s="39">
        <v>0.16666666666666666</v>
      </c>
      <c r="N198" s="40" t="s">
        <v>44</v>
      </c>
      <c r="O198" s="54"/>
      <c r="Q198" t="s">
        <v>340</v>
      </c>
      <c r="R198">
        <v>26</v>
      </c>
      <c r="S198" s="7">
        <v>44275</v>
      </c>
      <c r="T198" t="s">
        <v>21</v>
      </c>
      <c r="U198" t="s">
        <v>310</v>
      </c>
      <c r="V198" s="57">
        <v>0.16666666666666666</v>
      </c>
      <c r="W198" s="57" t="s">
        <v>17</v>
      </c>
      <c r="X198" s="57" t="s">
        <v>46</v>
      </c>
      <c r="Y198" s="57" t="s">
        <v>44</v>
      </c>
      <c r="Z198" s="57">
        <v>0</v>
      </c>
    </row>
    <row r="199" spans="1:26" ht="45.75" thickBot="1" x14ac:dyDescent="0.3">
      <c r="A199" s="45"/>
      <c r="B199" s="18" t="s">
        <v>13</v>
      </c>
      <c r="C199" s="19">
        <v>31</v>
      </c>
      <c r="D199" s="46">
        <v>44310</v>
      </c>
      <c r="E199" s="47" t="s">
        <v>14</v>
      </c>
      <c r="F199" s="48"/>
      <c r="G199" s="49" t="s">
        <v>26</v>
      </c>
      <c r="H199" s="48"/>
      <c r="I199" s="18" t="s">
        <v>200</v>
      </c>
      <c r="J199" s="24">
        <v>8.4027777777777771E-2</v>
      </c>
      <c r="K199" s="19" t="s">
        <v>17</v>
      </c>
      <c r="L199" s="50" t="s">
        <v>328</v>
      </c>
      <c r="M199" s="51">
        <v>8.4027777777777771E-2</v>
      </c>
      <c r="N199" s="52" t="s">
        <v>19</v>
      </c>
      <c r="O199" s="56"/>
      <c r="Q199" t="s">
        <v>340</v>
      </c>
      <c r="R199">
        <v>31</v>
      </c>
      <c r="S199" s="7">
        <v>44310</v>
      </c>
      <c r="T199" t="s">
        <v>14</v>
      </c>
      <c r="U199" t="s">
        <v>200</v>
      </c>
      <c r="V199" s="57">
        <v>8.4027777777777771E-2</v>
      </c>
      <c r="W199" s="57" t="s">
        <v>17</v>
      </c>
      <c r="X199" s="57" t="s">
        <v>328</v>
      </c>
      <c r="Y199" s="57" t="s">
        <v>19</v>
      </c>
      <c r="Z199" s="57">
        <v>0</v>
      </c>
    </row>
    <row r="200" spans="1:26" ht="36.75" thickBot="1" x14ac:dyDescent="0.3">
      <c r="A200" s="33"/>
      <c r="B200" s="5" t="s">
        <v>13</v>
      </c>
      <c r="C200" s="6">
        <v>32</v>
      </c>
      <c r="D200" s="34">
        <v>44324</v>
      </c>
      <c r="E200" s="35" t="s">
        <v>21</v>
      </c>
      <c r="F200" s="36"/>
      <c r="G200" s="37" t="s">
        <v>26</v>
      </c>
      <c r="H200" s="36"/>
      <c r="I200" s="5" t="s">
        <v>315</v>
      </c>
      <c r="J200" s="12">
        <v>0.25</v>
      </c>
      <c r="K200" s="6" t="s">
        <v>17</v>
      </c>
      <c r="L200" s="38" t="s">
        <v>329</v>
      </c>
      <c r="M200" s="53">
        <v>4.1666666666666664E-2</v>
      </c>
      <c r="N200" s="40" t="s">
        <v>19</v>
      </c>
      <c r="O200" s="16" t="s">
        <v>168</v>
      </c>
      <c r="Q200" t="s">
        <v>340</v>
      </c>
      <c r="R200">
        <v>32</v>
      </c>
      <c r="S200" s="7">
        <v>44324</v>
      </c>
      <c r="T200" t="s">
        <v>21</v>
      </c>
      <c r="U200" t="s">
        <v>315</v>
      </c>
      <c r="V200" s="57">
        <v>0.25</v>
      </c>
      <c r="W200" s="57" t="s">
        <v>17</v>
      </c>
      <c r="X200" s="57" t="s">
        <v>329</v>
      </c>
      <c r="Y200" s="57" t="s">
        <v>19</v>
      </c>
      <c r="Z200" s="57" t="s">
        <v>168</v>
      </c>
    </row>
    <row r="201" spans="1:26" ht="36.75" thickBot="1" x14ac:dyDescent="0.3">
      <c r="A201" s="88"/>
      <c r="B201" s="88"/>
      <c r="C201" s="88"/>
      <c r="D201" s="88"/>
      <c r="E201" s="88"/>
      <c r="F201" s="88"/>
      <c r="G201" s="88"/>
      <c r="H201" s="88"/>
      <c r="I201" s="88"/>
      <c r="J201" s="88"/>
      <c r="K201" s="89"/>
      <c r="L201" s="38" t="s">
        <v>156</v>
      </c>
      <c r="M201" s="39">
        <v>0.125</v>
      </c>
      <c r="N201" s="40" t="s">
        <v>19</v>
      </c>
      <c r="O201" s="16" t="s">
        <v>57</v>
      </c>
      <c r="Q201" t="s">
        <v>340</v>
      </c>
      <c r="R201">
        <v>32</v>
      </c>
      <c r="S201" s="7">
        <v>44324</v>
      </c>
      <c r="T201" t="s">
        <v>21</v>
      </c>
      <c r="U201" t="s">
        <v>315</v>
      </c>
      <c r="V201" s="57">
        <v>0.25</v>
      </c>
      <c r="W201" s="57" t="s">
        <v>17</v>
      </c>
      <c r="X201" s="57" t="s">
        <v>156</v>
      </c>
      <c r="Y201" s="57" t="s">
        <v>19</v>
      </c>
      <c r="Z201" s="57" t="s">
        <v>57</v>
      </c>
    </row>
    <row r="202" spans="1:26" ht="15.75" thickBot="1" x14ac:dyDescent="0.3">
      <c r="A202" s="90"/>
      <c r="B202" s="90"/>
      <c r="C202" s="90"/>
      <c r="D202" s="90"/>
      <c r="E202" s="90"/>
      <c r="F202" s="90"/>
      <c r="G202" s="90"/>
      <c r="H202" s="90"/>
      <c r="I202" s="90"/>
      <c r="J202" s="90"/>
      <c r="K202" s="91"/>
      <c r="L202" s="38" t="s">
        <v>74</v>
      </c>
      <c r="M202" s="39">
        <v>0.20833333333333334</v>
      </c>
      <c r="N202" s="40" t="s">
        <v>88</v>
      </c>
      <c r="O202" s="54"/>
      <c r="Q202" t="s">
        <v>340</v>
      </c>
      <c r="R202">
        <v>32</v>
      </c>
      <c r="S202" s="7">
        <v>44324</v>
      </c>
      <c r="T202" t="s">
        <v>21</v>
      </c>
      <c r="U202" t="s">
        <v>315</v>
      </c>
      <c r="V202" s="57">
        <v>0.25</v>
      </c>
      <c r="W202" s="57" t="s">
        <v>17</v>
      </c>
      <c r="X202" s="57" t="s">
        <v>74</v>
      </c>
      <c r="Y202" s="57" t="s">
        <v>88</v>
      </c>
      <c r="Z202" s="57">
        <v>0</v>
      </c>
    </row>
    <row r="203" spans="1:26" ht="45.75" thickBot="1" x14ac:dyDescent="0.3">
      <c r="A203" s="45"/>
      <c r="B203" s="18" t="s">
        <v>13</v>
      </c>
      <c r="C203" s="19">
        <v>33</v>
      </c>
      <c r="D203" s="46">
        <v>44331</v>
      </c>
      <c r="E203" s="47" t="s">
        <v>14</v>
      </c>
      <c r="F203" s="48"/>
      <c r="G203" s="49" t="s">
        <v>26</v>
      </c>
      <c r="H203" s="48"/>
      <c r="I203" s="18" t="s">
        <v>330</v>
      </c>
      <c r="J203" s="24">
        <v>8.4722222222222213E-2</v>
      </c>
      <c r="K203" s="19" t="s">
        <v>17</v>
      </c>
      <c r="L203" s="50" t="s">
        <v>92</v>
      </c>
      <c r="M203" s="51">
        <v>6.9444444444444447E-4</v>
      </c>
      <c r="N203" s="52" t="s">
        <v>88</v>
      </c>
      <c r="O203" s="41"/>
      <c r="Q203" t="s">
        <v>340</v>
      </c>
      <c r="R203">
        <v>33</v>
      </c>
      <c r="S203" s="7">
        <v>44331</v>
      </c>
      <c r="T203" t="s">
        <v>14</v>
      </c>
      <c r="U203" t="s">
        <v>330</v>
      </c>
      <c r="V203" s="57">
        <v>8.4722222222222213E-2</v>
      </c>
      <c r="W203" s="57" t="s">
        <v>17</v>
      </c>
      <c r="X203" s="57" t="s">
        <v>92</v>
      </c>
      <c r="Y203" s="57" t="s">
        <v>88</v>
      </c>
      <c r="Z203" s="57">
        <v>0</v>
      </c>
    </row>
  </sheetData>
  <mergeCells count="71">
    <mergeCell ref="A1:B1"/>
    <mergeCell ref="F1:G1"/>
    <mergeCell ref="H1:I1"/>
    <mergeCell ref="A5:K5"/>
    <mergeCell ref="A11:K11"/>
    <mergeCell ref="A39:K39"/>
    <mergeCell ref="A14:K14"/>
    <mergeCell ref="A17:K17"/>
    <mergeCell ref="A23:K23"/>
    <mergeCell ref="A24:K24"/>
    <mergeCell ref="A25:K25"/>
    <mergeCell ref="A26:K26"/>
    <mergeCell ref="A28:K28"/>
    <mergeCell ref="A30:K30"/>
    <mergeCell ref="A35:K35"/>
    <mergeCell ref="A37:K37"/>
    <mergeCell ref="A69:K69"/>
    <mergeCell ref="A45:K45"/>
    <mergeCell ref="A47:K47"/>
    <mergeCell ref="A50:K50"/>
    <mergeCell ref="A51:K51"/>
    <mergeCell ref="A55:K55"/>
    <mergeCell ref="A57:K57"/>
    <mergeCell ref="A59:K59"/>
    <mergeCell ref="A62:K62"/>
    <mergeCell ref="A66:K66"/>
    <mergeCell ref="A67:K67"/>
    <mergeCell ref="A101:K101"/>
    <mergeCell ref="A71:K71"/>
    <mergeCell ref="A72:K72"/>
    <mergeCell ref="A74:K74"/>
    <mergeCell ref="A76:K76"/>
    <mergeCell ref="A78:K78"/>
    <mergeCell ref="A81:K81"/>
    <mergeCell ref="A83:K83"/>
    <mergeCell ref="A91:K91"/>
    <mergeCell ref="A95:K95"/>
    <mergeCell ref="A100:K100"/>
    <mergeCell ref="A103:K103"/>
    <mergeCell ref="A104:K104"/>
    <mergeCell ref="A112:K112"/>
    <mergeCell ref="A114:K114"/>
    <mergeCell ref="A116:K116"/>
    <mergeCell ref="A158:K158"/>
    <mergeCell ref="A122:K122"/>
    <mergeCell ref="A124:K124"/>
    <mergeCell ref="A128:K128"/>
    <mergeCell ref="A131:K131"/>
    <mergeCell ref="A133:K133"/>
    <mergeCell ref="A134:K134"/>
    <mergeCell ref="A138:K138"/>
    <mergeCell ref="A145:K145"/>
    <mergeCell ref="A147:K147"/>
    <mergeCell ref="A154:K154"/>
    <mergeCell ref="A162:K162"/>
    <mergeCell ref="A166:K166"/>
    <mergeCell ref="A167:K167"/>
    <mergeCell ref="A168:K168"/>
    <mergeCell ref="A170:K170"/>
    <mergeCell ref="A202:K202"/>
    <mergeCell ref="A172:K172"/>
    <mergeCell ref="A173:K173"/>
    <mergeCell ref="A178:K178"/>
    <mergeCell ref="A180:K180"/>
    <mergeCell ref="A182:K182"/>
    <mergeCell ref="A191:K191"/>
    <mergeCell ref="A193:K193"/>
    <mergeCell ref="A194:K194"/>
    <mergeCell ref="A197:K197"/>
    <mergeCell ref="A198:K198"/>
    <mergeCell ref="A201:K201"/>
  </mergeCells>
  <phoneticPr fontId="12" type="noConversion"/>
  <hyperlinks>
    <hyperlink ref="B2" r:id="rId1" tooltip="Bundesliga" display="https://www.transfermarkt.pl/bundesliga/startseite/wettbewerb/L1" xr:uid="{0196047E-FD82-417E-B6B1-5FE5110667F4}"/>
    <hyperlink ref="C2" r:id="rId2" display="https://www.transfermarkt.pl/bundesliga/spieltag/wettbewerb/L1/saison_id/2014/spieltag/2" xr:uid="{43A08BB6-47F6-4F28-8D31-76705C3574EC}"/>
    <hyperlink ref="I2" r:id="rId3" display="https://www.transfermarkt.pl/fc-schalke-04/spielplan/verein/33/saison_id/2014" xr:uid="{C22C26B4-A2ED-471D-9281-2D855FFC0111}"/>
    <hyperlink ref="J2" r:id="rId4" tooltip="Protokół meczowy" display="https://www.transfermarkt.pl/spielbericht/index/spielbericht/2460635" xr:uid="{35ADFCFC-967F-4EB6-88F2-04A04C88D130}"/>
    <hyperlink ref="K2" r:id="rId5" tooltip="Środkowy napastnik" display="https://www.transfermarkt.pl/robert-lewandowski/alletore/spieler/38253/saison/verein/27/liga/0/wettbewerb/L1/pos/0/trainer_id/0/minute/0/torart/0/plus/1" xr:uid="{3FB075D9-ECFD-44DD-9FD4-C2615C6BF723}"/>
    <hyperlink ref="O2" r:id="rId6" display="https://www.transfermarkt.pl/sebastian-rode/profil/spieler/44466" xr:uid="{0DFCD56B-7AFB-4D98-99F2-47BAD492210F}"/>
    <hyperlink ref="B3" r:id="rId7" tooltip="Bundesliga" display="https://www.transfermarkt.pl/bundesliga/startseite/wettbewerb/L1" xr:uid="{0ECA140F-88CD-471E-971F-54D043080EAD}"/>
    <hyperlink ref="C3" r:id="rId8" display="https://www.transfermarkt.pl/bundesliga/spieltag/wettbewerb/L1/saison_id/2014/spieltag/5" xr:uid="{945A19D5-A578-4989-B197-A403A1D3CEA9}"/>
    <hyperlink ref="I3" r:id="rId9" display="https://www.transfermarkt.pl/sc-paderborn-07/spielplan/verein/127/saison_id/2014" xr:uid="{EED33B65-4AE0-463F-B5F1-49DD2E7785D7}"/>
    <hyperlink ref="J3" r:id="rId10" tooltip="Protokół meczowy" display="https://www.transfermarkt.pl/spielbericht/index/spielbericht/2460662" xr:uid="{5A84C4F4-656A-449E-9F5F-F0FED86C9E5E}"/>
    <hyperlink ref="K3" r:id="rId11" tooltip="Środkowy napastnik" display="https://www.transfermarkt.pl/robert-lewandowski/alletore/spieler/38253/saison/verein/27/liga/0/wettbewerb/L1/pos/0/trainer_id/0/minute/0/torart/0/plus/1" xr:uid="{458B261E-DFA2-4C7E-ABE4-13F9028D0110}"/>
    <hyperlink ref="O3" r:id="rId12" display="https://www.transfermarkt.pl/philipp-lahm/profil/spieler/2219" xr:uid="{77714C48-5722-401F-B1EB-231043760B32}"/>
    <hyperlink ref="B4" r:id="rId13" tooltip="Bundesliga" display="https://www.transfermarkt.pl/bundesliga/startseite/wettbewerb/L1" xr:uid="{26284189-D108-46A3-97B7-D66117092038}"/>
    <hyperlink ref="C4" r:id="rId14" display="https://www.transfermarkt.pl/bundesliga/spieltag/wettbewerb/L1/saison_id/2014/spieltag/7" xr:uid="{74BB7754-1A85-4109-B3A5-A3470A99EC16}"/>
    <hyperlink ref="I4" r:id="rId15" display="https://www.transfermarkt.pl/hannover-96/spielplan/verein/42/saison_id/2014" xr:uid="{62AE8199-D5F5-415F-8EF7-04943EE75B24}"/>
    <hyperlink ref="J4" r:id="rId16" tooltip="Protokół meczowy" display="https://www.transfermarkt.pl/spielbericht/index/spielbericht/2460680" xr:uid="{A7A47293-BAAF-4B3B-81D0-F889F226BB1D}"/>
    <hyperlink ref="K4" r:id="rId17" tooltip="Środkowy napastnik" display="https://www.transfermarkt.pl/robert-lewandowski/alletore/spieler/38253/saison/verein/27/liga/0/wettbewerb/L1/pos/0/trainer_id/0/minute/0/torart/0/plus/1" xr:uid="{7B6413C8-2F16-4597-B096-C3C2E7A4DBF3}"/>
    <hyperlink ref="O4" r:id="rId18" display="https://www.transfermarkt.pl/rafinha/profil/spieler/33947" xr:uid="{F4B57EBE-0475-40FA-9138-98ED65048190}"/>
    <hyperlink ref="O5" r:id="rId19" display="https://www.transfermarkt.pl/xherdan-shaqiri/profil/spieler/86792" xr:uid="{2AA76E61-3D19-4A12-AFCF-833015CEA093}"/>
    <hyperlink ref="B6" r:id="rId20" tooltip="Bundesliga" display="https://www.transfermarkt.pl/bundesliga/startseite/wettbewerb/L1" xr:uid="{D41FBFAD-B87A-4188-96DF-DB5E30BCC5C1}"/>
    <hyperlink ref="C6" r:id="rId21" display="https://www.transfermarkt.pl/bundesliga/spieltag/wettbewerb/L1/saison_id/2014/spieltag/10" xr:uid="{1D9A46D7-3396-4F23-87F1-AEA41945E8AB}"/>
    <hyperlink ref="I6" r:id="rId22" display="https://www.transfermarkt.pl/borussia-dortmund/spielplan/verein/16/saison_id/2014" xr:uid="{D5183B4F-CD23-4814-981F-50BF3737F006}"/>
    <hyperlink ref="J6" r:id="rId23" tooltip="Protokół meczowy" display="https://www.transfermarkt.pl/spielbericht/index/spielbericht/2460707" xr:uid="{368EC726-37AB-480E-AA0F-56B335AC8A0F}"/>
    <hyperlink ref="K6" r:id="rId24" tooltip="Środkowy napastnik" display="https://www.transfermarkt.pl/robert-lewandowski/alletore/spieler/38253/saison/verein/27/liga/0/wettbewerb/L1/pos/0/trainer_id/0/minute/0/torart/0/plus/1" xr:uid="{A6A37C92-8156-4932-8326-C170A4F3CE0B}"/>
    <hyperlink ref="B7" r:id="rId25" tooltip="Bundesliga" display="https://www.transfermarkt.pl/bundesliga/startseite/wettbewerb/L1" xr:uid="{9FD5F725-23A9-4558-87A5-7334F04ED1C4}"/>
    <hyperlink ref="C7" r:id="rId26" display="https://www.transfermarkt.pl/bundesliga/spieltag/wettbewerb/L1/saison_id/2014/spieltag/12" xr:uid="{918C4C9D-7D33-4ECD-B3BF-27C366C512B9}"/>
    <hyperlink ref="I7" r:id="rId27" display="https://www.transfermarkt.pl/tsg-1899-hoffenheim/spielplan/verein/533/saison_id/2014" xr:uid="{A534DF55-0F9E-4871-B78F-E9DE34D8FDC5}"/>
    <hyperlink ref="J7" r:id="rId28" tooltip="Protokół meczowy" display="https://www.transfermarkt.pl/spielbericht/index/spielbericht/2460725" xr:uid="{065936B1-53CB-42FE-87CC-8632E2599A7C}"/>
    <hyperlink ref="K7" r:id="rId29" tooltip="Środkowy napastnik" display="https://www.transfermarkt.pl/robert-lewandowski/alletore/spieler/38253/saison/verein/27/liga/0/wettbewerb/L1/pos/0/trainer_id/0/minute/0/torart/0/plus/1" xr:uid="{0335EE1D-2F0F-49D5-99FF-23AF4DB813EA}"/>
    <hyperlink ref="O7" r:id="rId30" display="https://www.transfermarkt.pl/arjen-robben/profil/spieler/4360" xr:uid="{4C11B550-A22A-4525-967A-6D8DF3C3C622}"/>
    <hyperlink ref="B8" r:id="rId31" tooltip="Bundesliga" display="https://www.transfermarkt.pl/bundesliga/startseite/wettbewerb/L1" xr:uid="{7B885576-A5B5-43C4-96CE-D810451F2C60}"/>
    <hyperlink ref="C8" r:id="rId32" display="https://www.transfermarkt.pl/bundesliga/spieltag/wettbewerb/L1/saison_id/2014/spieltag/15" xr:uid="{7FCE79C9-3A2A-48C1-AAEA-A77CE21ADA43}"/>
    <hyperlink ref="I8" r:id="rId33" display="https://www.transfermarkt.pl/fc-augsburg/spielplan/verein/167/saison_id/2014" xr:uid="{34C2A721-B0BF-4FF4-85F0-DF30E0F0A152}"/>
    <hyperlink ref="J8" r:id="rId34" tooltip="Protokół meczowy" display="https://www.transfermarkt.pl/spielbericht/index/spielbericht/2460756" xr:uid="{53D440CA-D0B9-42F1-B955-A8EFA4F46497}"/>
    <hyperlink ref="K8" r:id="rId35" tooltip="Środkowy napastnik" display="https://www.transfermarkt.pl/robert-lewandowski/alletore/spieler/38253/saison/verein/27/liga/0/wettbewerb/L1/pos/0/trainer_id/0/minute/0/torart/0/plus/1" xr:uid="{95190252-D586-4613-8FFC-B33ACB4397B4}"/>
    <hyperlink ref="O8" r:id="rId36" display="https://www.transfermarkt.pl/bastian-schweinsteiger/profil/spieler/2514" xr:uid="{EB1E0C43-74B5-4184-888B-4FA7831D1BFB}"/>
    <hyperlink ref="B9" r:id="rId37" tooltip="Bundesliga" display="https://www.transfermarkt.pl/bundesliga/startseite/wettbewerb/L1" xr:uid="{73D6030B-A5E6-4FE6-8805-DA40498FD72D}"/>
    <hyperlink ref="C9" r:id="rId38" display="https://www.transfermarkt.pl/bundesliga/spieltag/wettbewerb/L1/saison_id/2014/spieltag/21" xr:uid="{54B45979-B981-41F9-84A7-F00F70ABD60C}"/>
    <hyperlink ref="I9" r:id="rId39" display="https://www.transfermarkt.pl/hamburger-sv/spielplan/verein/41/saison_id/2014" xr:uid="{32454AB4-ED73-44D1-BEA5-5D7A4ECB4516}"/>
    <hyperlink ref="J9" r:id="rId40" tooltip="Protokół meczowy" display="https://www.transfermarkt.pl/spielbericht/index/spielbericht/2460806" xr:uid="{28665FF4-A44D-48FF-A426-CE68D367F960}"/>
    <hyperlink ref="K9" r:id="rId41" tooltip="Lewy napastnik" display="https://www.transfermarkt.pl/robert-lewandowski/alletore/spieler/38253/saison/verein/27/liga/0/wettbewerb/L1/pos/0/trainer_id/0/minute/0/torart/0/plus/1" xr:uid="{04295F2E-0CB4-4F48-9971-57EB3B2274ED}"/>
    <hyperlink ref="O9" r:id="rId42" display="https://www.transfermarkt.pl/thomas-muller/profil/spieler/58358" xr:uid="{AE958AD7-38FD-4E1A-A052-46E632BA8FF5}"/>
    <hyperlink ref="B10" r:id="rId43" tooltip="Bundesliga" display="https://www.transfermarkt.pl/bundesliga/startseite/wettbewerb/L1" xr:uid="{57E1637D-5254-4EC5-83D9-A107892A8208}"/>
    <hyperlink ref="C10" r:id="rId44" display="https://www.transfermarkt.pl/bundesliga/spieltag/wettbewerb/L1/saison_id/2014/spieltag/22" xr:uid="{A2C6D62A-B12D-4A96-9134-1BBDDE1054FF}"/>
    <hyperlink ref="I10" r:id="rId45" display="https://www.transfermarkt.pl/sc-paderborn-07/spielplan/verein/127/saison_id/2014" xr:uid="{75F5EBD3-171A-4D61-BB29-27D19FB42B3E}"/>
    <hyperlink ref="J10" r:id="rId46" tooltip="Protokół meczowy" display="https://www.transfermarkt.pl/spielbericht/index/spielbericht/2460823" xr:uid="{027A2D24-340D-40DD-A70C-37A950405AF6}"/>
    <hyperlink ref="K10" r:id="rId47" tooltip="Środkowy napastnik" display="https://www.transfermarkt.pl/robert-lewandowski/alletore/spieler/38253/saison/verein/27/liga/0/wettbewerb/L1/pos/0/trainer_id/0/minute/0/torart/0/plus/1" xr:uid="{BDFB6D1D-AD2F-41FE-89A6-60863890AC18}"/>
    <hyperlink ref="O10" r:id="rId48" display="https://www.transfermarkt.pl/arjen-robben/profil/spieler/4360" xr:uid="{8E6ABDC6-42C6-4985-B371-1E0C9131D32E}"/>
    <hyperlink ref="O11" r:id="rId49" display="https://www.transfermarkt.pl/franck-ribery/profil/spieler/22068" xr:uid="{40D28670-CF82-4971-8CCE-85D0F4AB6891}"/>
    <hyperlink ref="B12" r:id="rId50" tooltip="Bundesliga" display="https://www.transfermarkt.pl/bundesliga/startseite/wettbewerb/L1" xr:uid="{F4FDEEB0-DD3E-49A5-9ACE-A6FF7EBED6A4}"/>
    <hyperlink ref="C12" r:id="rId51" display="https://www.transfermarkt.pl/bundesliga/spieltag/wettbewerb/L1/saison_id/2014/spieltag/23" xr:uid="{18ABE1E5-7C89-4743-825B-14A2D9287CB8}"/>
    <hyperlink ref="I12" r:id="rId52" display="https://www.transfermarkt.pl/1-fc-koln/spielplan/verein/3/saison_id/2014" xr:uid="{A9FAE472-BA1E-4FB2-BB2F-9E2EFEEA90D9}"/>
    <hyperlink ref="J12" r:id="rId53" tooltip="Protokół meczowy" display="https://www.transfermarkt.pl/spielbericht/index/spielbericht/2460824" xr:uid="{443C7844-912D-45A0-9EA6-10C2FC66A714}"/>
    <hyperlink ref="K12" r:id="rId54" tooltip="Środkowy napastnik" display="https://www.transfermarkt.pl/robert-lewandowski/alletore/spieler/38253/saison/verein/27/liga/0/wettbewerb/L1/pos/0/trainer_id/0/minute/0/torart/0/plus/1" xr:uid="{CDEC7BD2-0D81-46A8-8325-77227FA44F59}"/>
    <hyperlink ref="O12" r:id="rId55" display="https://www.transfermarkt.pl/arjen-robben/profil/spieler/4360" xr:uid="{96472CE5-5A4F-40FD-949B-784B31D6D2FA}"/>
    <hyperlink ref="B13" r:id="rId56" tooltip="Bundesliga" display="https://www.transfermarkt.pl/bundesliga/startseite/wettbewerb/L1" xr:uid="{C74F6672-D993-459A-859C-8A3D6A5EC6F8}"/>
    <hyperlink ref="C13" r:id="rId57" display="https://www.transfermarkt.pl/bundesliga/spieltag/wettbewerb/L1/saison_id/2014/spieltag/25" xr:uid="{72BA6D68-1014-4F65-990B-9BB7BC561703}"/>
    <hyperlink ref="I13" r:id="rId58" display="https://www.transfermarkt.pl/sv-werder-bremen/spielplan/verein/86/saison_id/2014" xr:uid="{FCE12612-4E98-4097-9FAA-7F7FB6FAEEA5}"/>
    <hyperlink ref="J13" r:id="rId59" tooltip="Protokół meczowy" display="https://www.transfermarkt.pl/spielbericht/index/spielbericht/2460849" xr:uid="{35B2FD1C-F38F-4AF8-AA8B-8F550923AFFB}"/>
    <hyperlink ref="K13" r:id="rId60" tooltip="Środkowy napastnik" display="https://www.transfermarkt.pl/robert-lewandowski/alletore/spieler/38253/saison/verein/27/liga/0/wettbewerb/L1/pos/0/trainer_id/0/minute/0/torart/0/plus/1" xr:uid="{570F1D29-56D3-4290-B897-D0485AAFBE27}"/>
    <hyperlink ref="O13" r:id="rId61" display="https://www.transfermarkt.pl/thomas-muller/profil/spieler/58358" xr:uid="{1D10FC17-4785-42D7-AA58-477853B276ED}"/>
    <hyperlink ref="O14" r:id="rId62" display="https://www.transfermarkt.pl/thomas-muller/profil/spieler/58358" xr:uid="{73A16578-C31C-4506-8AA5-AD851AD4BFF0}"/>
    <hyperlink ref="B15" r:id="rId63" tooltip="Bundesliga" display="https://www.transfermarkt.pl/bundesliga/startseite/wettbewerb/L1" xr:uid="{819FAB8D-DE23-4092-AC1D-ED2869DB1AA0}"/>
    <hyperlink ref="C15" r:id="rId64" display="https://www.transfermarkt.pl/bundesliga/spieltag/wettbewerb/L1/saison_id/2014/spieltag/27" xr:uid="{1A380986-7CC2-48C7-9EA8-356CB410E9DB}"/>
    <hyperlink ref="I15" r:id="rId65" display="https://www.transfermarkt.pl/borussia-dortmund/spielplan/verein/16/saison_id/2014" xr:uid="{6959D78D-9DC9-4A0F-84BD-5954F9B2D063}"/>
    <hyperlink ref="J15" r:id="rId66" tooltip="Protokół meczowy" display="https://www.transfermarkt.pl/spielbericht/index/spielbericht/2460860" xr:uid="{8E0F87B1-7F45-422A-A86E-676B99079445}"/>
    <hyperlink ref="K15" r:id="rId67" tooltip="Środkowy napastnik" display="https://www.transfermarkt.pl/robert-lewandowski/alletore/spieler/38253/saison/verein/27/liga/0/wettbewerb/L1/pos/0/trainer_id/0/minute/0/torart/0/plus/1" xr:uid="{A8D568BE-B6F1-4E4A-B5F8-84C443AC9A0D}"/>
    <hyperlink ref="O15" r:id="rId68" display="https://www.transfermarkt.pl/thomas-muller/profil/spieler/58358" xr:uid="{58BCE2FD-864B-4A65-9136-D6AFF91A558E}"/>
    <hyperlink ref="B16" r:id="rId69" tooltip="Bundesliga" display="https://www.transfermarkt.pl/bundesliga/startseite/wettbewerb/L1" xr:uid="{24D1CF68-DD0A-41DD-8129-2B195E40CE7D}"/>
    <hyperlink ref="C16" r:id="rId70" display="https://www.transfermarkt.pl/bundesliga/spieltag/wettbewerb/L1/saison_id/2014/spieltag/28" xr:uid="{52B145E8-9290-45AB-A478-D16232DB222E}"/>
    <hyperlink ref="I16" r:id="rId71" display="https://www.transfermarkt.pl/eintracht-frankfurt/spielplan/verein/24/saison_id/2014" xr:uid="{8F3D6B0A-869D-4D7A-BFE4-88A4B18AA4DB}"/>
    <hyperlink ref="J16" r:id="rId72" tooltip="Protokół meczowy" display="https://www.transfermarkt.pl/spielbericht/index/spielbericht/2460869" xr:uid="{28CC114B-DC31-4449-AE3D-297430829732}"/>
    <hyperlink ref="K16" r:id="rId73" tooltip="Środkowy napastnik" display="https://www.transfermarkt.pl/robert-lewandowski/alletore/spieler/38253/saison/verein/27/liga/0/wettbewerb/L1/pos/0/trainer_id/0/minute/0/torart/0/plus/1" xr:uid="{E3752348-4461-4A87-8763-53DF0FE3547C}"/>
    <hyperlink ref="O16" r:id="rId74" display="https://www.transfermarkt.pl/thomas-muller/profil/spieler/58358" xr:uid="{63C0E013-6C28-4B3D-8373-40341DAB94A7}"/>
    <hyperlink ref="O17" r:id="rId75" display="https://www.transfermarkt.pl/mario-gotze/profil/spieler/74842" xr:uid="{7735369E-7592-4B69-9298-BDAD927F8573}"/>
    <hyperlink ref="B18" r:id="rId76" tooltip="Bundesliga" display="https://www.transfermarkt.pl/bundesliga/startseite/wettbewerb/L1" xr:uid="{BFC40F64-E4A2-41F9-A016-A2C658B4204F}"/>
    <hyperlink ref="C18" r:id="rId77" display="https://www.transfermarkt.pl/bundesliga/spieltag/wettbewerb/L1/saison_id/2014/spieltag/34" xr:uid="{78731130-F864-403E-81A4-AA01284DC741}"/>
    <hyperlink ref="I18" r:id="rId78" display="https://www.transfermarkt.pl/1-fsv-mainz-05/spielplan/verein/39/saison_id/2014" xr:uid="{7748CC0D-73CE-4084-ADBF-4E7D00E03119}"/>
    <hyperlink ref="J18" r:id="rId79" tooltip="Protokół meczowy" display="https://www.transfermarkt.pl/spielbericht/index/spielbericht/2460923" xr:uid="{9015759A-0968-4DD9-A87C-FFD85C5BABB9}"/>
    <hyperlink ref="K18" r:id="rId80" tooltip="Środkowy napastnik" display="https://www.transfermarkt.pl/robert-lewandowski/alletore/spieler/38253/saison/verein/27/liga/0/wettbewerb/L1/pos/0/trainer_id/0/minute/0/torart/0/plus/1" xr:uid="{0B2E094B-3F6E-4C79-99FA-D1128115AB5A}"/>
    <hyperlink ref="B19" r:id="rId81" tooltip="Bundesliga" display="https://www.transfermarkt.pl/bundesliga/startseite/wettbewerb/L1" xr:uid="{25FA4315-6E3A-441D-935F-3EE74D0B5BAE}"/>
    <hyperlink ref="C19" r:id="rId82" display="https://www.transfermarkt.pl/bundesliga/spieltag/wettbewerb/L1/saison_id/2015/spieltag/1" xr:uid="{2847530E-DC0F-4FAC-989E-68A7FC1CA3F3}"/>
    <hyperlink ref="I19" r:id="rId83" display="https://www.transfermarkt.pl/hamburger-sv/spielplan/verein/41/saison_id/2015" xr:uid="{9F04FCE5-52A9-442D-BF7E-5595FF6FC0F9}"/>
    <hyperlink ref="J19" r:id="rId84" tooltip="Protokół meczowy" display="https://www.transfermarkt.pl/spielbericht/index/spielbericht/2581147" xr:uid="{DDB34C55-3A38-45F4-8F9F-9194D0DC4297}"/>
    <hyperlink ref="K19" r:id="rId85" tooltip="Środkowy napastnik" display="https://www.transfermarkt.pl/robert-lewandowski/alletore/spieler/38253/saison/verein/27/liga/0/wettbewerb/L1/pos/0/trainer_id/0/minute/0/torart/0/plus/1" xr:uid="{20E12DBA-4EF4-4E84-9884-09A24C34D1FF}"/>
    <hyperlink ref="B20" r:id="rId86" tooltip="Bundesliga" display="https://www.transfermarkt.pl/bundesliga/startseite/wettbewerb/L1" xr:uid="{B9B646E6-9AAD-4E62-A836-6C968E63FDA1}"/>
    <hyperlink ref="C20" r:id="rId87" display="https://www.transfermarkt.pl/bundesliga/spieltag/wettbewerb/L1/saison_id/2015/spieltag/2" xr:uid="{45AC03B1-CE9F-40BE-9A9D-5B3363D3B2E1}"/>
    <hyperlink ref="I20" r:id="rId88" display="https://www.transfermarkt.pl/tsg-1899-hoffenheim/spielplan/verein/533/saison_id/2015" xr:uid="{C313AB55-3B22-491E-8457-1E854A9DFAC6}"/>
    <hyperlink ref="J20" r:id="rId89" tooltip="Protokół meczowy" display="https://www.transfermarkt.pl/spielbericht/index/spielbericht/2581181" xr:uid="{0EF5228B-FA52-4F3D-9EC3-E7E7956AD586}"/>
    <hyperlink ref="K20" r:id="rId90" tooltip="Środkowy napastnik" display="https://www.transfermarkt.pl/robert-lewandowski/alletore/spieler/38253/saison/verein/27/liga/0/wettbewerb/L1/pos/0/trainer_id/0/minute/0/torart/0/plus/1" xr:uid="{AF7AE692-8DA7-4197-B28C-E5F56C5C8D7F}"/>
    <hyperlink ref="O20" r:id="rId91" display="https://www.transfermarkt.pl/douglas-costa/profil/spieler/75615" xr:uid="{23E17634-1DFA-430C-9B4D-583C7CB3169B}"/>
    <hyperlink ref="B21" r:id="rId92" tooltip="Bundesliga" display="https://www.transfermarkt.pl/bundesliga/startseite/wettbewerb/L1" xr:uid="{CC8BC23F-FFD7-40C5-A223-4CB4420D39A0}"/>
    <hyperlink ref="C21" r:id="rId93" display="https://www.transfermarkt.pl/bundesliga/spieltag/wettbewerb/L1/saison_id/2015/spieltag/4" xr:uid="{0C9A142C-8A8F-46B1-A7FA-BE912DB59240}"/>
    <hyperlink ref="I21" r:id="rId94" display="https://www.transfermarkt.pl/fc-augsburg/spielplan/verein/167/saison_id/2015" xr:uid="{0156EE4B-4B31-4CE5-8EE6-1EDA8A017485}"/>
    <hyperlink ref="J21" r:id="rId95" tooltip="Protokół meczowy" display="https://www.transfermarkt.pl/spielbericht/index/spielbericht/2581192" xr:uid="{5D5B73D0-0823-4E7E-8F72-65A7CA25DB68}"/>
    <hyperlink ref="K21" r:id="rId96" tooltip="Środkowy napastnik" display="https://www.transfermarkt.pl/robert-lewandowski/alletore/spieler/38253/saison/verein/27/liga/0/wettbewerb/L1/pos/0/trainer_id/0/minute/0/torart/0/plus/1" xr:uid="{CEA73288-565E-49EC-81FC-9BC05A25D968}"/>
    <hyperlink ref="O21" r:id="rId97" display="https://www.transfermarkt.pl/thomas-muller/profil/spieler/58358" xr:uid="{3D18A52A-05DE-43EE-B0F9-FF3A877630F8}"/>
    <hyperlink ref="B22" r:id="rId98" tooltip="Bundesliga" display="https://www.transfermarkt.pl/bundesliga/startseite/wettbewerb/L1" xr:uid="{E985C204-DEB5-4C07-896A-132928E20B6B}"/>
    <hyperlink ref="C22" r:id="rId99" display="https://www.transfermarkt.pl/bundesliga/spieltag/wettbewerb/L1/saison_id/2015/spieltag/6" xr:uid="{434389E8-F6B6-4827-9B07-E8ADF3E7351C}"/>
    <hyperlink ref="I22" r:id="rId100" display="https://www.transfermarkt.pl/vfl-wolfsburg/spielplan/verein/82/saison_id/2015" xr:uid="{3FA56906-BA21-4103-A48D-7CFFEA71226C}"/>
    <hyperlink ref="J22" r:id="rId101" tooltip="Protokół meczowy" display="https://www.transfermarkt.pl/spielbericht/index/spielbericht/2581642" xr:uid="{65A6C98F-99E1-4C21-A2DC-D5C9530704FA}"/>
    <hyperlink ref="K22" r:id="rId102" tooltip="Środkowy napastnik" display="https://www.transfermarkt.pl/robert-lewandowski/alletore/spieler/38253/saison/verein/27/liga/0/wettbewerb/L1/pos/0/trainer_id/0/minute/0/torart/0/plus/1" xr:uid="{2162F96D-93E3-492A-AA49-CC2201DF153B}"/>
    <hyperlink ref="O23" r:id="rId103" display="https://www.transfermarkt.pl/douglas-costa/profil/spieler/75615" xr:uid="{5176D61F-2D25-47AD-9E2C-A5731601873D}"/>
    <hyperlink ref="O25" r:id="rId104" display="https://www.transfermarkt.pl/douglas-costa/profil/spieler/75615" xr:uid="{7D54C393-35DF-4BB9-BA20-FAC51B5A08F4}"/>
    <hyperlink ref="O26" r:id="rId105" display="https://www.transfermarkt.pl/mario-gotze/profil/spieler/74842" xr:uid="{7CA54E1B-5073-4761-920B-14736D2AB3C8}"/>
    <hyperlink ref="B27" r:id="rId106" tooltip="Bundesliga" display="https://www.transfermarkt.pl/bundesliga/startseite/wettbewerb/L1" xr:uid="{FDACB4F0-DB26-4286-AC85-83C3190756F9}"/>
    <hyperlink ref="C27" r:id="rId107" display="https://www.transfermarkt.pl/bundesliga/spieltag/wettbewerb/L1/saison_id/2015/spieltag/7" xr:uid="{ABE94D34-6658-4F39-BFDB-871D5864059B}"/>
    <hyperlink ref="I27" r:id="rId108" display="https://www.transfermarkt.pl/1-fsv-mainz-05/spielplan/verein/39/saison_id/2015" xr:uid="{4A3076CC-441D-4462-8044-E578AB939039}"/>
    <hyperlink ref="J27" r:id="rId109" tooltip="Protokół meczowy" display="https://www.transfermarkt.pl/spielbericht/index/spielbericht/2581659" xr:uid="{B2921F38-B148-4DA9-AA3A-403680C50891}"/>
    <hyperlink ref="K27" r:id="rId110" tooltip="Środkowy napastnik" display="https://www.transfermarkt.pl/robert-lewandowski/alletore/spieler/38253/saison/verein/27/liga/0/wettbewerb/L1/pos/0/trainer_id/0/minute/0/torart/0/plus/1" xr:uid="{B403E7D7-1058-4640-A96E-2A71777E0B83}"/>
    <hyperlink ref="O27" r:id="rId111" display="https://www.transfermarkt.pl/kingsley-coman/profil/spieler/243714" xr:uid="{CB230433-6962-48C9-BA3B-EA7DCCB89468}"/>
    <hyperlink ref="O28" r:id="rId112" display="https://www.transfermarkt.pl/arturo-vidal/profil/spieler/37666" xr:uid="{E30F31C1-80A0-4A4C-AA4D-1D02F78BEAF0}"/>
    <hyperlink ref="B29" r:id="rId113" tooltip="Bundesliga" display="https://www.transfermarkt.pl/bundesliga/startseite/wettbewerb/L1" xr:uid="{273FCD7E-A57C-4884-9631-739DC9153C4F}"/>
    <hyperlink ref="C29" r:id="rId114" display="https://www.transfermarkt.pl/bundesliga/spieltag/wettbewerb/L1/saison_id/2015/spieltag/8" xr:uid="{92AEFF04-246B-45CD-89D9-EF0DBE9407F7}"/>
    <hyperlink ref="I29" r:id="rId115" display="https://www.transfermarkt.pl/borussia-dortmund/spielplan/verein/16/saison_id/2015" xr:uid="{3C14765F-3D28-411E-9BE8-C9DBAF955115}"/>
    <hyperlink ref="J29" r:id="rId116" tooltip="Protokół meczowy" display="https://www.transfermarkt.pl/spielbericht/index/spielbericht/2581666" xr:uid="{7D7D9FC1-C3E5-4317-872E-3AE431BB22D8}"/>
    <hyperlink ref="K29" r:id="rId117" tooltip="Środkowy napastnik" display="https://www.transfermarkt.pl/robert-lewandowski/alletore/spieler/38253/saison/verein/27/liga/0/wettbewerb/L1/pos/0/trainer_id/0/minute/0/torart/0/plus/1" xr:uid="{979CD2A9-A432-4ED5-A5D7-2154F615ACF7}"/>
    <hyperlink ref="O29" r:id="rId118" display="https://www.transfermarkt.pl/jerome-boateng/profil/spieler/26485" xr:uid="{0BA4CF27-1605-4B8E-B603-DA7C2851AAA1}"/>
    <hyperlink ref="O30" r:id="rId119" display="https://www.transfermarkt.pl/mario-gotze/profil/spieler/74842" xr:uid="{15728CF0-FEF6-4884-8AFE-EF29330C4E5A}"/>
    <hyperlink ref="B31" r:id="rId120" tooltip="Bundesliga" display="https://www.transfermarkt.pl/bundesliga/startseite/wettbewerb/L1" xr:uid="{C1B09216-D5B5-4BED-ADFE-113E35A2CC64}"/>
    <hyperlink ref="C31" r:id="rId121" display="https://www.transfermarkt.pl/bundesliga/spieltag/wettbewerb/L1/saison_id/2015/spieltag/10" xr:uid="{F2D7E71C-1358-4DCE-9401-4C8D97E2E3FD}"/>
    <hyperlink ref="I31" r:id="rId122" display="https://www.transfermarkt.pl/1-fc-koln/spielplan/verein/3/saison_id/2015" xr:uid="{B0595FF0-583D-43E8-88C4-413E172E5373}"/>
    <hyperlink ref="J31" r:id="rId123" tooltip="Protokół meczowy" display="https://www.transfermarkt.pl/spielbericht/index/spielbericht/2581690" xr:uid="{5574B2B4-EA4C-4444-BC74-A4A68ABC6D28}"/>
    <hyperlink ref="K31" r:id="rId124" tooltip="Środkowy napastnik" display="https://www.transfermarkt.pl/robert-lewandowski/alletore/spieler/38253/saison/verein/27/liga/0/wettbewerb/L1/pos/0/trainer_id/0/minute/0/torart/0/plus/1" xr:uid="{43CFB576-BCC9-42D6-B194-E40E2372AE1A}"/>
    <hyperlink ref="O31" r:id="rId125" display="https://www.transfermarkt.pl/douglas-costa/profil/spieler/75615" xr:uid="{FF66B97F-72C3-42AB-9810-57741E1FA623}"/>
    <hyperlink ref="B32" r:id="rId126" tooltip="Bundesliga" display="https://www.transfermarkt.pl/bundesliga/startseite/wettbewerb/L1" xr:uid="{630AAA46-4813-4003-8B22-517AE443FD3A}"/>
    <hyperlink ref="C32" r:id="rId127" display="https://www.transfermarkt.pl/bundesliga/spieltag/wettbewerb/L1/saison_id/2015/spieltag/12" xr:uid="{9C897CB4-FF0E-4688-94D6-56779D27A180}"/>
    <hyperlink ref="I32" r:id="rId128" display="https://www.transfermarkt.pl/vfb-stuttgart/spielplan/verein/79/saison_id/2015" xr:uid="{ABFABE6D-3EDC-45E7-9CC9-9252F41037C6}"/>
    <hyperlink ref="J32" r:id="rId129" tooltip="Protokół meczowy" display="https://www.transfermarkt.pl/spielbericht/index/spielbericht/2581714" xr:uid="{4E38DED9-5749-46E0-B086-B7165FF98538}"/>
    <hyperlink ref="K32" r:id="rId130" tooltip="Środkowy napastnik" display="https://www.transfermarkt.pl/robert-lewandowski/alletore/spieler/38253/saison/verein/27/liga/0/wettbewerb/L1/pos/0/trainer_id/0/minute/0/torart/0/plus/1" xr:uid="{A2E9D9D5-EDF2-441F-B86A-DD1781CFF68A}"/>
    <hyperlink ref="O32" r:id="rId131" display="https://www.transfermarkt.pl/thomas-muller/profil/spieler/58358" xr:uid="{55C900D1-AC22-4330-8FC2-7A94C46C9558}"/>
    <hyperlink ref="B33" r:id="rId132" tooltip="Bundesliga" display="https://www.transfermarkt.pl/bundesliga/startseite/wettbewerb/L1" xr:uid="{7CDB720B-417C-4DA8-AA21-AD0465F850EC}"/>
    <hyperlink ref="C33" r:id="rId133" display="https://www.transfermarkt.pl/bundesliga/spieltag/wettbewerb/L1/saison_id/2015/spieltag/16" xr:uid="{505BDEDA-E88B-4992-99DA-2F226008DC94}"/>
    <hyperlink ref="I33" r:id="rId134" display="https://www.transfermarkt.pl/fc-ingolstadt-04/spielplan/verein/4795/saison_id/2015" xr:uid="{16487D03-A889-4064-8659-F30DDDBDAC60}"/>
    <hyperlink ref="J33" r:id="rId135" tooltip="Protokół meczowy" display="https://www.transfermarkt.pl/spielbericht/index/spielbericht/2581762" xr:uid="{81BC62D0-03A1-4BE6-BE1C-48E159E02A77}"/>
    <hyperlink ref="K33" r:id="rId136" tooltip="Środkowy napastnik" display="https://www.transfermarkt.pl/robert-lewandowski/alletore/spieler/38253/saison/verein/27/liga/0/wettbewerb/L1/pos/0/trainer_id/0/minute/0/torart/0/plus/1" xr:uid="{5E0461EF-22D9-4FE0-AA56-E699E113EBB7}"/>
    <hyperlink ref="O33" r:id="rId137" display="https://www.transfermarkt.pl/jerome-boateng/profil/spieler/26485" xr:uid="{6B7410FF-D038-4EC1-8870-A36E053B6792}"/>
    <hyperlink ref="B34" r:id="rId138" tooltip="Bundesliga" display="https://www.transfermarkt.pl/bundesliga/startseite/wettbewerb/L1" xr:uid="{3376EB11-3270-4E7D-8725-F06BC861AE2B}"/>
    <hyperlink ref="C34" r:id="rId139" display="https://www.transfermarkt.pl/bundesliga/spieltag/wettbewerb/L1/saison_id/2015/spieltag/18" xr:uid="{F5C48D2E-EA1D-43AF-AA91-AEDE88B00540}"/>
    <hyperlink ref="I34" r:id="rId140" display="https://www.transfermarkt.pl/hamburger-sv/spielplan/verein/41/saison_id/2015" xr:uid="{F9F213CF-E532-43F9-8D90-6D8C9172E3EB}"/>
    <hyperlink ref="J34" r:id="rId141" tooltip="Protokół meczowy" display="https://www.transfermarkt.pl/spielbericht/index/spielbericht/2581788" xr:uid="{B78C9DB1-0FBF-4351-8681-4B2F46A1AD90}"/>
    <hyperlink ref="K34" r:id="rId142" tooltip="Środkowy napastnik" display="https://www.transfermarkt.pl/robert-lewandowski/alletore/spieler/38253/saison/verein/27/liga/0/wettbewerb/L1/pos/0/trainer_id/0/minute/0/torart/0/plus/1" xr:uid="{A9450BFE-FACE-41DA-9C5F-40D8F4B12D1D}"/>
    <hyperlink ref="O35" r:id="rId143" display="https://www.transfermarkt.pl/thomas-muller/profil/spieler/58358" xr:uid="{0E47A239-E734-4C3F-94FC-B32E6891C16E}"/>
    <hyperlink ref="B36" r:id="rId144" tooltip="Bundesliga" display="https://www.transfermarkt.pl/bundesliga/startseite/wettbewerb/L1" xr:uid="{876E465F-D894-4827-A38B-16C9731519BA}"/>
    <hyperlink ref="C36" r:id="rId145" display="https://www.transfermarkt.pl/bundesliga/spieltag/wettbewerb/L1/saison_id/2015/spieltag/19" xr:uid="{CE1AB20C-0EF9-49DA-A8A5-D8BEC2832D8B}"/>
    <hyperlink ref="I36" r:id="rId146" display="https://www.transfermarkt.pl/tsg-1899-hoffenheim/spielplan/verein/533/saison_id/2015" xr:uid="{6E084B87-E9BE-4B15-AF59-BF79E36B6750}"/>
    <hyperlink ref="J36" r:id="rId147" tooltip="Protokół meczowy" display="https://www.transfermarkt.pl/spielbericht/index/spielbericht/2581807" xr:uid="{59618A8C-06C1-478F-9898-7D5C58E56250}"/>
    <hyperlink ref="K36" r:id="rId148" tooltip="Środkowy napastnik" display="https://www.transfermarkt.pl/robert-lewandowski/alletore/spieler/38253/saison/verein/27/liga/0/wettbewerb/L1/pos/0/trainer_id/0/minute/0/torart/0/plus/1" xr:uid="{9953B0DD-951E-4973-83CB-08EB0705F7DB}"/>
    <hyperlink ref="O36" r:id="rId149" display="https://www.transfermarkt.pl/douglas-costa/profil/spieler/75615" xr:uid="{D7F1F7D5-9C79-4410-8E3E-5C14C0D0C52A}"/>
    <hyperlink ref="O37" r:id="rId150" display="https://www.transfermarkt.pl/philipp-lahm/profil/spieler/2219" xr:uid="{C374031A-43BE-4147-A5C8-142CC1594B9F}"/>
    <hyperlink ref="B38" r:id="rId151" tooltip="Bundesliga" display="https://www.transfermarkt.pl/bundesliga/startseite/wettbewerb/L1" xr:uid="{44ACD5DB-EC8F-4687-A541-FDD24E53547E}"/>
    <hyperlink ref="C38" r:id="rId152" display="https://www.transfermarkt.pl/bundesliga/spieltag/wettbewerb/L1/saison_id/2015/spieltag/21" xr:uid="{8467AE54-EACF-444E-8EBD-C0ABD0C57C8B}"/>
    <hyperlink ref="I38" r:id="rId153" display="https://www.transfermarkt.pl/fc-augsburg/spielplan/verein/167/saison_id/2015" xr:uid="{919C61EC-FDC5-45C2-B5BA-91F74C810B51}"/>
    <hyperlink ref="J38" r:id="rId154" tooltip="Protokół meczowy" display="https://www.transfermarkt.pl/spielbericht/index/spielbericht/2581847" xr:uid="{34360C24-BDF5-4497-B3CE-377028BA903C}"/>
    <hyperlink ref="K38" r:id="rId155" tooltip="Środkowy napastnik" display="https://www.transfermarkt.pl/robert-lewandowski/alletore/spieler/38253/saison/verein/27/liga/0/wettbewerb/L1/pos/0/trainer_id/0/minute/0/torart/0/plus/1" xr:uid="{E5AB34C9-1F31-429F-8CD3-90763B76EDDD}"/>
    <hyperlink ref="O38" r:id="rId156" display="https://www.transfermarkt.pl/thomas-muller/profil/spieler/58358" xr:uid="{D3BA462A-9E56-4A5E-AF90-299CA200E51F}"/>
    <hyperlink ref="O39" r:id="rId157" display="https://www.transfermarkt.pl/thiago/profil/spieler/60444" xr:uid="{4CBD0794-515F-4951-B669-AA9F09365496}"/>
    <hyperlink ref="B40" r:id="rId158" tooltip="Bundesliga" display="https://www.transfermarkt.pl/bundesliga/startseite/wettbewerb/L1" xr:uid="{99DA6B27-97F9-4FEA-BDBC-13E22E986FEE}"/>
    <hyperlink ref="C40" r:id="rId159" display="https://www.transfermarkt.pl/bundesliga/spieltag/wettbewerb/L1/saison_id/2015/spieltag/22" xr:uid="{D7F5AE32-D63B-41F3-96BB-493876936916}"/>
    <hyperlink ref="I40" r:id="rId160" display="https://www.transfermarkt.pl/sv-darmstadt-98/spielplan/verein/105/saison_id/2015" xr:uid="{B5A09BDC-259B-48B3-9245-7A2ABF468438}"/>
    <hyperlink ref="J40" r:id="rId161" tooltip="Protokół meczowy" display="https://www.transfermarkt.pl/spielbericht/index/spielbericht/2581852" xr:uid="{85EF31EA-662E-48CE-9B90-DF6DD57EF5BD}"/>
    <hyperlink ref="K40" r:id="rId162" tooltip="Środkowy napastnik" display="https://www.transfermarkt.pl/robert-lewandowski/alletore/spieler/38253/saison/verein/27/liga/0/wettbewerb/L1/pos/0/trainer_id/0/minute/0/torart/0/plus/1" xr:uid="{F29207DD-E5C5-474B-84F6-BCC34BBD4358}"/>
    <hyperlink ref="O40" r:id="rId163" display="https://www.transfermarkt.pl/franck-ribery/profil/spieler/22068" xr:uid="{B0BD111F-D44B-4435-99CE-BFA8A2D7DF5F}"/>
    <hyperlink ref="B41" r:id="rId164" tooltip="Bundesliga" display="https://www.transfermarkt.pl/bundesliga/startseite/wettbewerb/L1" xr:uid="{84516B94-8F84-4F44-A662-AC6D27BB4438}"/>
    <hyperlink ref="C41" r:id="rId165" display="https://www.transfermarkt.pl/bundesliga/spieltag/wettbewerb/L1/saison_id/2015/spieltag/23" xr:uid="{FD56F803-CC54-441F-AF43-C97B248DD26C}"/>
    <hyperlink ref="I41" r:id="rId166" display="https://www.transfermarkt.pl/vfl-wolfsburg/spielplan/verein/82/saison_id/2015" xr:uid="{A97C03DC-BC8A-4D96-A6DA-26E0EE5DB735}"/>
    <hyperlink ref="J41" r:id="rId167" tooltip="Protokół meczowy" display="https://www.transfermarkt.pl/spielbericht/index/spielbericht/2581868" xr:uid="{6AF6B17D-2F45-463C-861D-C26E788B498C}"/>
    <hyperlink ref="K41" r:id="rId168" tooltip="Środkowy napastnik" display="https://www.transfermarkt.pl/robert-lewandowski/alletore/spieler/38253/saison/verein/27/liga/0/wettbewerb/L1/pos/0/trainer_id/0/minute/0/torart/0/plus/1" xr:uid="{AC5FE32B-4A43-4678-B725-8AD120EEFFA8}"/>
    <hyperlink ref="O41" r:id="rId169" display="https://www.transfermarkt.pl/franck-ribery/profil/spieler/22068" xr:uid="{E9B8A690-4275-4E03-BA66-B850C6BD8EF1}"/>
    <hyperlink ref="B42" r:id="rId170" tooltip="Bundesliga" display="https://www.transfermarkt.pl/bundesliga/startseite/wettbewerb/L1" xr:uid="{60B39671-0B5C-40BD-9EEC-FCF164FE827C}"/>
    <hyperlink ref="C42" r:id="rId171" display="https://www.transfermarkt.pl/bundesliga/spieltag/wettbewerb/L1/saison_id/2015/spieltag/26" xr:uid="{6C86321A-5A1F-4857-BD9B-65B206C18BD8}"/>
    <hyperlink ref="I42" r:id="rId172" display="https://www.transfermarkt.pl/sv-werder-bremen/spielplan/verein/86/saison_id/2015" xr:uid="{F1B9371B-E516-4919-9880-709933D1E226}"/>
    <hyperlink ref="J42" r:id="rId173" tooltip="Protokół meczowy" display="https://www.transfermarkt.pl/spielbericht/index/spielbericht/2581918" xr:uid="{9DFB544C-326D-4D7A-92EC-F26CE0761DD0}"/>
    <hyperlink ref="K42" r:id="rId174" tooltip="Środkowy napastnik" display="https://www.transfermarkt.pl/robert-lewandowski/alletore/spieler/38253/saison/verein/27/liga/0/wettbewerb/L1/pos/0/trainer_id/0/minute/0/torart/0/plus/1" xr:uid="{4742A610-2B81-4F59-897C-E79C7B5F5654}"/>
    <hyperlink ref="B43" r:id="rId175" tooltip="Bundesliga" display="https://www.transfermarkt.pl/bundesliga/startseite/wettbewerb/L1" xr:uid="{339D6861-BC82-48FA-8A1B-10A78089F5F1}"/>
    <hyperlink ref="C43" r:id="rId176" display="https://www.transfermarkt.pl/bundesliga/spieltag/wettbewerb/L1/saison_id/2015/spieltag/27" xr:uid="{E7A42822-F981-4FE3-AFBA-D56937D52503}"/>
    <hyperlink ref="I43" r:id="rId177" display="https://www.transfermarkt.pl/1-fc-koln/spielplan/verein/3/saison_id/2015" xr:uid="{33A8F64E-5683-450E-848F-363A12B5D936}"/>
    <hyperlink ref="J43" r:id="rId178" tooltip="Protokół meczowy" display="https://www.transfermarkt.pl/spielbericht/index/spielbericht/2581940" xr:uid="{FD65076C-52F4-4855-8E05-2229CA9DE4C3}"/>
    <hyperlink ref="K43" r:id="rId179" tooltip="Środkowy napastnik" display="https://www.transfermarkt.pl/robert-lewandowski/alletore/spieler/38253/saison/verein/27/liga/0/wettbewerb/L1/pos/0/trainer_id/0/minute/0/torart/0/plus/1" xr:uid="{4E593E8C-6E83-4721-89F6-B050FA1B29EF}"/>
    <hyperlink ref="B44" r:id="rId180" tooltip="Bundesliga" display="https://www.transfermarkt.pl/bundesliga/startseite/wettbewerb/L1" xr:uid="{F830B074-58B3-41AD-875B-E9284E552845}"/>
    <hyperlink ref="C44" r:id="rId181" display="https://www.transfermarkt.pl/bundesliga/spieltag/wettbewerb/L1/saison_id/2015/spieltag/30" xr:uid="{B57EEB8B-63DC-49CB-9208-D0918F159B10}"/>
    <hyperlink ref="I44" r:id="rId182" display="https://www.transfermarkt.pl/fc-schalke-04/spielplan/verein/33/saison_id/2015" xr:uid="{18D38E95-952C-4A40-854E-6362AFD1C1B8}"/>
    <hyperlink ref="J44" r:id="rId183" tooltip="Protokół meczowy" display="https://www.transfermarkt.pl/spielbericht/index/spielbericht/2581960" xr:uid="{A5BCF2D4-1497-4F24-9977-7F1F3681C4CE}"/>
    <hyperlink ref="K44" r:id="rId184" tooltip="Środkowy napastnik" display="https://www.transfermarkt.pl/robert-lewandowski/alletore/spieler/38253/saison/verein/27/liga/0/wettbewerb/L1/pos/0/trainer_id/0/minute/0/torart/0/plus/1" xr:uid="{673E2984-CFE3-4F8F-BE9C-D96A67817F1E}"/>
    <hyperlink ref="O44" r:id="rId185" display="https://www.transfermarkt.pl/arturo-vidal/profil/spieler/37666" xr:uid="{AF68B05C-D85D-4C40-BEBF-2629D482ACD4}"/>
    <hyperlink ref="O45" r:id="rId186" display="https://www.transfermarkt.pl/rafinha/profil/spieler/33947" xr:uid="{54BE04E9-73C2-44EE-ABB9-833382803F83}"/>
    <hyperlink ref="B46" r:id="rId187" tooltip="Bundesliga" display="https://www.transfermarkt.pl/bundesliga/startseite/wettbewerb/L1" xr:uid="{DC71D6AB-368C-48FE-B783-A5F558BE238D}"/>
    <hyperlink ref="C46" r:id="rId188" display="https://www.transfermarkt.pl/bundesliga/spieltag/wettbewerb/L1/saison_id/2015/spieltag/33" xr:uid="{D39A2923-9266-4511-BA8D-E7F03DEBD250}"/>
    <hyperlink ref="I46" r:id="rId189" display="https://www.transfermarkt.pl/fc-ingolstadt-04/spielplan/verein/4795/saison_id/2015" xr:uid="{FB7D72AC-3F61-4A2A-B1CA-E52DDD0EFBFC}"/>
    <hyperlink ref="J46" r:id="rId190" tooltip="Protokół meczowy" display="https://www.transfermarkt.pl/spielbericht/index/spielbericht/2581995" xr:uid="{378BBCCB-86EF-44A5-8A95-64C3D742000F}"/>
    <hyperlink ref="K46" r:id="rId191" tooltip="Środkowy napastnik" display="https://www.transfermarkt.pl/robert-lewandowski/alletore/spieler/38253/saison/verein/27/liga/0/wettbewerb/L1/pos/0/trainer_id/0/minute/0/torart/0/plus/1" xr:uid="{E3A56043-A357-415A-9BBB-C1292E4F7C66}"/>
    <hyperlink ref="O47" r:id="rId192" display="https://www.transfermarkt.pl/xabi-alonso/profil/spieler/7476" xr:uid="{C4898FAB-50C2-40A7-9A83-A080356D6974}"/>
    <hyperlink ref="B48" r:id="rId193" tooltip="Bundesliga" display="https://www.transfermarkt.pl/bundesliga/startseite/wettbewerb/L1" xr:uid="{7BDA2BBF-B9CD-4900-930B-5DBD491FD35F}"/>
    <hyperlink ref="C48" r:id="rId194" display="https://www.transfermarkt.pl/bundesliga/spieltag/wettbewerb/L1/saison_id/2015/spieltag/34" xr:uid="{72001C39-6753-4C45-80AC-40FCCD1F560E}"/>
    <hyperlink ref="I48" r:id="rId195" display="https://www.transfermarkt.pl/hannover-96/spielplan/verein/42/saison_id/2015" xr:uid="{D205A0B0-15A2-4B36-9563-76261424C999}"/>
    <hyperlink ref="J48" r:id="rId196" tooltip="Protokół meczowy" display="https://www.transfermarkt.pl/spielbericht/index/spielbericht/2581996" xr:uid="{60C0CEEE-4AB1-4296-92B9-B42DFEDA3151}"/>
    <hyperlink ref="K48" r:id="rId197" tooltip="Środkowy napastnik" display="https://www.transfermarkt.pl/robert-lewandowski/alletore/spieler/38253/saison/verein/27/liga/0/wettbewerb/L1/pos/0/trainer_id/0/minute/0/torart/0/plus/1" xr:uid="{0CD509B7-68B8-4577-8CE8-0723851F2C5E}"/>
    <hyperlink ref="B49" r:id="rId198" tooltip="Bundesliga" display="https://www.transfermarkt.pl/bundesliga/startseite/wettbewerb/L1" xr:uid="{39738FD5-DD9C-448B-95BE-556D745D3E22}"/>
    <hyperlink ref="C49" r:id="rId199" display="https://www.transfermarkt.pl/bundesliga/spieltag/wettbewerb/L1/saison_id/2016/spieltag/1" xr:uid="{4F366F70-9287-4DB7-BC5A-17B8888944A4}"/>
    <hyperlink ref="I49" r:id="rId200" display="https://www.transfermarkt.pl/sv-werder-bremen/spielplan/verein/86/saison_id/2016" xr:uid="{7A6889A1-6283-44A3-B83D-4536FF1FEFED}"/>
    <hyperlink ref="J49" r:id="rId201" tooltip="Protokół meczowy" display="https://www.transfermarkt.pl/spielbericht/index/spielbericht/2704204" xr:uid="{E4304F85-3093-45BD-BC29-88ADC0B521B8}"/>
    <hyperlink ref="K49" r:id="rId202" tooltip="Środkowy napastnik" display="https://www.transfermarkt.pl/robert-lewandowski/alletore/spieler/38253/saison/verein/27/liga/0/wettbewerb/L1/pos/0/trainer_id/0/minute/0/torart/0/plus/1" xr:uid="{E7CFE3B8-3163-4DC0-A693-E9A5C139ED2A}"/>
    <hyperlink ref="O50" r:id="rId203" display="https://www.transfermarkt.pl/thomas-muller/profil/spieler/58358" xr:uid="{870F5527-D685-4361-A10A-56E1A389A64B}"/>
    <hyperlink ref="B52" r:id="rId204" tooltip="Bundesliga" display="https://www.transfermarkt.pl/bundesliga/startseite/wettbewerb/L1" xr:uid="{746CEC41-1D97-479A-842F-05593BFB8AAE}"/>
    <hyperlink ref="C52" r:id="rId205" display="https://www.transfermarkt.pl/bundesliga/spieltag/wettbewerb/L1/saison_id/2016/spieltag/2" xr:uid="{A3C8366D-593D-44A9-AF60-D96EF463AE25}"/>
    <hyperlink ref="I52" r:id="rId206" display="https://www.transfermarkt.pl/fc-schalke-04/spielplan/verein/33/saison_id/2016" xr:uid="{70997679-8125-4134-AFD1-7F13917C39E6}"/>
    <hyperlink ref="J52" r:id="rId207" tooltip="Protokół meczowy" display="https://www.transfermarkt.pl/spielbericht/index/spielbericht/2704223" xr:uid="{1963EAFF-9C43-40B7-B96F-CAC8B750C905}"/>
    <hyperlink ref="K52" r:id="rId208" tooltip="Środkowy napastnik" display="https://www.transfermarkt.pl/robert-lewandowski/alletore/spieler/38253/saison/verein/27/liga/0/wettbewerb/L1/pos/0/trainer_id/0/minute/0/torart/0/plus/1" xr:uid="{BCA3FB6E-CFFA-42A8-9227-93932BA6575C}"/>
    <hyperlink ref="O52" r:id="rId209" display="https://www.transfermarkt.pl/javi-martinez/profil/spieler/44017" xr:uid="{D314D7F1-E594-49A4-84DF-03B7BB31ED6F}"/>
    <hyperlink ref="B53" r:id="rId210" tooltip="Bundesliga" display="https://www.transfermarkt.pl/bundesliga/startseite/wettbewerb/L1" xr:uid="{03FB7914-0E89-4E5A-9BB1-6E3A0301BCA5}"/>
    <hyperlink ref="C53" r:id="rId211" display="https://www.transfermarkt.pl/bundesliga/spieltag/wettbewerb/L1/saison_id/2016/spieltag/3" xr:uid="{1B76DE39-4268-45AF-8BB8-6FAFF0AA6FAD}"/>
    <hyperlink ref="I53" r:id="rId212" display="https://www.transfermarkt.pl/fc-ingolstadt-04/spielplan/verein/4795/saison_id/2016" xr:uid="{F6FF18E3-A984-48C4-BE5C-BC1B42210306}"/>
    <hyperlink ref="J53" r:id="rId213" tooltip="Protokół meczowy" display="https://www.transfermarkt.pl/spielbericht/index/spielbericht/2704231" xr:uid="{46E58ADE-91B4-4D48-8331-2A7B6F17850B}"/>
    <hyperlink ref="K53" r:id="rId214" tooltip="Środkowy napastnik" display="https://www.transfermarkt.pl/robert-lewandowski/alletore/spieler/38253/saison/verein/27/liga/0/wettbewerb/L1/pos/0/trainer_id/0/minute/0/torart/0/plus/1" xr:uid="{8DBE17A7-8B4D-45A3-A1D0-EB05AFA8A42D}"/>
    <hyperlink ref="O53" r:id="rId215" display="https://www.transfermarkt.pl/franck-ribery/profil/spieler/22068" xr:uid="{178CEF08-C306-40F6-96F0-A29B47B422C9}"/>
    <hyperlink ref="B54" r:id="rId216" tooltip="Bundesliga" display="https://www.transfermarkt.pl/bundesliga/startseite/wettbewerb/L1" xr:uid="{5C33E45E-DCBA-4794-B108-ED6281129A52}"/>
    <hyperlink ref="C54" r:id="rId217" display="https://www.transfermarkt.pl/bundesliga/spieltag/wettbewerb/L1/saison_id/2016/spieltag/9" xr:uid="{D97143D5-6A1B-4A1B-AC91-E15C4CF25C87}"/>
    <hyperlink ref="I54" r:id="rId218" display="https://www.transfermarkt.pl/fc-augsburg/spielplan/verein/167/saison_id/2016" xr:uid="{48E05F17-BD6A-4BC6-B38E-0FF3134ED35C}"/>
    <hyperlink ref="J54" r:id="rId219" tooltip="Protokół meczowy" display="https://www.transfermarkt.pl/spielbericht/index/spielbericht/2704309" xr:uid="{8FC7FE8B-CAF9-4CDA-9933-A787499E444F}"/>
    <hyperlink ref="K54" r:id="rId220" tooltip="Środkowy napastnik" display="https://www.transfermarkt.pl/robert-lewandowski/alletore/spieler/38253/saison/verein/27/liga/0/wettbewerb/L1/pos/0/trainer_id/0/minute/0/torart/0/plus/1" xr:uid="{A07D2B0E-6808-4788-AA6D-980830FF6986}"/>
    <hyperlink ref="O54" r:id="rId221" display="https://www.transfermarkt.pl/arjen-robben/profil/spieler/4360" xr:uid="{43106381-1754-4E23-BD26-E86D3D67F889}"/>
    <hyperlink ref="O55" r:id="rId222" display="https://www.transfermarkt.pl/arjen-robben/profil/spieler/4360" xr:uid="{898510C9-4717-48E7-B157-0EB9DB4511BC}"/>
    <hyperlink ref="B56" r:id="rId223" tooltip="Bundesliga" display="https://www.transfermarkt.pl/bundesliga/startseite/wettbewerb/L1" xr:uid="{BCAC2567-7B3B-4ED2-93E9-FD020434E61E}"/>
    <hyperlink ref="C56" r:id="rId224" display="https://www.transfermarkt.pl/bundesliga/spieltag/wettbewerb/L1/saison_id/2016/spieltag/13" xr:uid="{C47782BE-86E0-4A6E-844E-71E11DDA5F10}"/>
    <hyperlink ref="I56" r:id="rId225" display="https://www.transfermarkt.pl/1-fsv-mainz-05/spielplan/verein/39/saison_id/2016" xr:uid="{03A0A0E7-39C1-4ECC-970F-92FF214D9220}"/>
    <hyperlink ref="J56" r:id="rId226" tooltip="Protokół meczowy" display="https://www.transfermarkt.pl/spielbericht/index/spielbericht/2704362" xr:uid="{D1AB9908-6033-4354-81D9-B1A9B5B5E778}"/>
    <hyperlink ref="K56" r:id="rId227" tooltip="Środkowy napastnik" display="https://www.transfermarkt.pl/robert-lewandowski/alletore/spieler/38253/saison/verein/27/liga/0/wettbewerb/L1/pos/0/trainer_id/0/minute/0/torart/0/plus/1" xr:uid="{FE2A5948-78B5-4143-99E1-4034242A428F}"/>
    <hyperlink ref="O56" r:id="rId228" display="https://www.transfermarkt.pl/arjen-robben/profil/spieler/4360" xr:uid="{F11D21F6-116B-47D1-91DA-31619D93DF8B}"/>
    <hyperlink ref="B58" r:id="rId229" tooltip="Bundesliga" display="https://www.transfermarkt.pl/bundesliga/startseite/wettbewerb/L1" xr:uid="{8D285218-E41A-4F09-85F2-DC5D2B487925}"/>
    <hyperlink ref="C58" r:id="rId230" display="https://www.transfermarkt.pl/bundesliga/spieltag/wettbewerb/L1/saison_id/2016/spieltag/14" xr:uid="{15EA9E5D-E24F-454C-A27B-C070D0ADBBBE}"/>
    <hyperlink ref="I58" r:id="rId231" display="https://www.transfermarkt.pl/vfl-wolfsburg/spielplan/verein/82/saison_id/2016" xr:uid="{43622AED-D3A1-4CF8-8252-1D31261A9F00}"/>
    <hyperlink ref="J58" r:id="rId232" tooltip="Protokół meczowy" display="https://www.transfermarkt.pl/spielbericht/index/spielbericht/2704425" xr:uid="{E4F998B0-BA1F-4851-8C51-FCAB6E00AD34}"/>
    <hyperlink ref="K58" r:id="rId233" tooltip="Środkowy napastnik" display="https://www.transfermarkt.pl/robert-lewandowski/alletore/spieler/38253/saison/verein/27/liga/0/wettbewerb/L1/pos/0/trainer_id/0/minute/0/torart/0/plus/1" xr:uid="{975BCFE1-0344-4BE4-B9AC-CAC327E421E3}"/>
    <hyperlink ref="O59" r:id="rId234" display="https://www.transfermarkt.pl/thomas-muller/profil/spieler/58358" xr:uid="{A6109D43-B88F-4CB1-821F-0027E03ABDFA}"/>
    <hyperlink ref="B60" r:id="rId235" tooltip="Bundesliga" display="https://www.transfermarkt.pl/bundesliga/startseite/wettbewerb/L1" xr:uid="{DD98663E-7F74-48C7-9A37-FBE2E38EEC94}"/>
    <hyperlink ref="C60" r:id="rId236" display="https://www.transfermarkt.pl/bundesliga/spieltag/wettbewerb/L1/saison_id/2016/spieltag/16" xr:uid="{71B7A6BA-A814-46BF-B9D8-76FA5C6BF9B5}"/>
    <hyperlink ref="I60" r:id="rId237" display="https://www.transfermarkt.pl/rasenballsport-leipzig/spielplan/verein/23826/saison_id/2016" xr:uid="{A2E78485-F459-46C2-91CE-5082CB9CCF31}"/>
    <hyperlink ref="J60" r:id="rId238" tooltip="Protokół meczowy" display="https://www.transfermarkt.pl/spielbericht/index/spielbericht/2704452" xr:uid="{B55E6790-9812-4AA7-9498-DB94B9C5D43E}"/>
    <hyperlink ref="K60" r:id="rId239" tooltip="Środkowy napastnik" display="https://www.transfermarkt.pl/robert-lewandowski/alletore/spieler/38253/saison/verein/27/liga/0/wettbewerb/L1/pos/0/trainer_id/0/minute/0/torart/0/plus/1" xr:uid="{D17AAAFA-0940-4EEA-B7B5-D45D49C67CE2}"/>
    <hyperlink ref="B61" r:id="rId240" tooltip="Bundesliga" display="https://www.transfermarkt.pl/bundesliga/startseite/wettbewerb/L1" xr:uid="{96FB6717-D6F1-40B5-9A07-15FBDBB7E45C}"/>
    <hyperlink ref="C61" r:id="rId241" display="https://www.transfermarkt.pl/bundesliga/spieltag/wettbewerb/L1/saison_id/2016/spieltag/17" xr:uid="{942BB597-36EB-489D-A37A-10D6C5921A57}"/>
    <hyperlink ref="I61" r:id="rId242" display="https://www.transfermarkt.pl/sc-freiburg/spielplan/verein/60/saison_id/2016" xr:uid="{E678B960-1BE5-4932-AD58-50654221B209}"/>
    <hyperlink ref="J61" r:id="rId243" tooltip="Protokół meczowy" display="https://www.transfermarkt.pl/spielbericht/index/spielbericht/2704468" xr:uid="{14A234F2-B382-4704-8700-3AA746A39FB5}"/>
    <hyperlink ref="K61" r:id="rId244" tooltip="Środkowy napastnik" display="https://www.transfermarkt.pl/robert-lewandowski/alletore/spieler/38253/saison/verein/27/liga/0/wettbewerb/L1/pos/0/trainer_id/0/minute/0/torart/0/plus/1" xr:uid="{029647F2-1459-4F80-9C8F-D65FE06EFABE}"/>
    <hyperlink ref="O61" r:id="rId245" display="https://www.transfermarkt.pl/douglas-costa/profil/spieler/75615" xr:uid="{8333B6C8-4991-41FA-99E3-3F96AC7CF347}"/>
    <hyperlink ref="O62" r:id="rId246" display="https://www.transfermarkt.pl/franck-ribery/profil/spieler/22068" xr:uid="{DD196B7A-A555-4584-B125-2E474110D186}"/>
    <hyperlink ref="B63" r:id="rId247" tooltip="Bundesliga" display="https://www.transfermarkt.pl/bundesliga/startseite/wettbewerb/L1" xr:uid="{7CEE0B19-5170-4640-A9C0-4DA6DCBB4E7E}"/>
    <hyperlink ref="C63" r:id="rId248" display="https://www.transfermarkt.pl/bundesliga/spieltag/wettbewerb/L1/saison_id/2016/spieltag/19" xr:uid="{DE9FAA39-61CA-44AD-A4D1-6D54E97066F5}"/>
    <hyperlink ref="I63" r:id="rId249" display="https://www.transfermarkt.pl/fc-schalke-04/spielplan/verein/33/saison_id/2016" xr:uid="{67F95DA7-B517-4003-B132-68000324872F}"/>
    <hyperlink ref="J63" r:id="rId250" tooltip="Protokół meczowy" display="https://www.transfermarkt.pl/spielbericht/index/spielbericht/2704497" xr:uid="{88EA1B08-C47C-4D89-977F-95090C838740}"/>
    <hyperlink ref="K63" r:id="rId251" tooltip="Środkowy napastnik" display="https://www.transfermarkt.pl/robert-lewandowski/alletore/spieler/38253/saison/verein/27/liga/0/wettbewerb/L1/pos/0/trainer_id/0/minute/0/torart/0/plus/1" xr:uid="{BBCF5C2A-9992-4A64-8B1B-26417A8469B0}"/>
    <hyperlink ref="O63" r:id="rId252" display="https://www.transfermarkt.pl/arturo-vidal/profil/spieler/37666" xr:uid="{A10EB6A9-B73B-4A1B-BB54-FB747D29BE07}"/>
    <hyperlink ref="B64" r:id="rId253" tooltip="Bundesliga" display="https://www.transfermarkt.pl/bundesliga/startseite/wettbewerb/L1" xr:uid="{AF1420B1-1791-44C9-B2FC-19933A81BC98}"/>
    <hyperlink ref="C64" r:id="rId254" display="https://www.transfermarkt.pl/bundesliga/spieltag/wettbewerb/L1/saison_id/2016/spieltag/21" xr:uid="{9D6EA137-EF5C-4F03-9D95-465774CB49FA}"/>
    <hyperlink ref="I64" r:id="rId255" display="https://www.transfermarkt.pl/hertha-bsc/spielplan/verein/44/saison_id/2016" xr:uid="{22E2712D-B286-4287-B27E-6A55E398DDAF}"/>
    <hyperlink ref="J64" r:id="rId256" tooltip="Protokół meczowy" display="https://www.transfermarkt.pl/spielbericht/index/spielbericht/2704527" xr:uid="{ED4433DC-82DC-40C8-A23F-E319074BDD1D}"/>
    <hyperlink ref="K64" r:id="rId257" tooltip="Środkowy napastnik" display="https://www.transfermarkt.pl/robert-lewandowski/alletore/spieler/38253/saison/verein/27/liga/0/wettbewerb/L1/pos/0/trainer_id/0/minute/0/torart/0/plus/1" xr:uid="{03B6684D-BEE9-4C3D-BA50-46A5D1864DEB}"/>
    <hyperlink ref="B65" r:id="rId258" tooltip="Bundesliga" display="https://www.transfermarkt.pl/bundesliga/startseite/wettbewerb/L1" xr:uid="{08C2DE99-EEA5-4F5E-BAE3-E3E1C7DD422C}"/>
    <hyperlink ref="C65" r:id="rId259" display="https://www.transfermarkt.pl/bundesliga/spieltag/wettbewerb/L1/saison_id/2016/spieltag/22" xr:uid="{427D769C-7AB4-4EEF-91C7-39E9E17793D0}"/>
    <hyperlink ref="I65" r:id="rId260" display="https://www.transfermarkt.pl/hamburger-sv/spielplan/verein/41/saison_id/2016" xr:uid="{17A16196-3686-4255-B808-A356BE5DCF4A}"/>
    <hyperlink ref="J65" r:id="rId261" tooltip="Protokół meczowy" display="https://www.transfermarkt.pl/spielbericht/index/spielbericht/2704542" xr:uid="{7332350D-1904-4BFE-BC7C-66CCBED77357}"/>
    <hyperlink ref="K65" r:id="rId262" tooltip="Środkowy napastnik" display="https://www.transfermarkt.pl/robert-lewandowski/alletore/spieler/38253/saison/verein/27/liga/0/wettbewerb/L1/pos/0/trainer_id/0/minute/0/torart/0/plus/1" xr:uid="{12335EAE-B578-4503-BE1C-D8A001392D53}"/>
    <hyperlink ref="O66" r:id="rId263" display="https://www.transfermarkt.pl/douglas-costa/profil/spieler/75615" xr:uid="{35921120-EC76-4CF0-AD12-43817CDC9DEB}"/>
    <hyperlink ref="O67" r:id="rId264" display="https://www.transfermarkt.pl/arjen-robben/profil/spieler/4360" xr:uid="{347D9CAC-E491-45B6-BF78-1955E9D17C29}"/>
    <hyperlink ref="B68" r:id="rId265" tooltip="Bundesliga" display="https://www.transfermarkt.pl/bundesliga/startseite/wettbewerb/L1" xr:uid="{390D54A8-3133-4A15-9F3C-444903407E39}"/>
    <hyperlink ref="C68" r:id="rId266" display="https://www.transfermarkt.pl/bundesliga/spieltag/wettbewerb/L1/saison_id/2016/spieltag/24" xr:uid="{8DD5D865-BC34-42BF-982D-C8EDC86E2001}"/>
    <hyperlink ref="I68" r:id="rId267" display="https://www.transfermarkt.pl/eintracht-frankfurt/spielplan/verein/24/saison_id/2016" xr:uid="{4B0BCCDC-E4E9-4ED6-945B-23795435D3E1}"/>
    <hyperlink ref="J68" r:id="rId268" tooltip="Protokół meczowy" display="https://www.transfermarkt.pl/spielbericht/index/spielbericht/2704569" xr:uid="{7571284F-77DD-4B79-8265-57600AE72E5D}"/>
    <hyperlink ref="K68" r:id="rId269" tooltip="Środkowy napastnik" display="https://www.transfermarkt.pl/robert-lewandowski/alletore/spieler/38253/saison/verein/27/liga/0/wettbewerb/L1/pos/0/trainer_id/0/minute/0/torart/0/plus/1" xr:uid="{DA7D2265-098B-4BF5-A1EA-D10486590CF4}"/>
    <hyperlink ref="O68" r:id="rId270" display="https://www.transfermarkt.pl/thomas-muller/profil/spieler/58358" xr:uid="{351D25DB-4D95-49CC-850F-D4FC491D63B5}"/>
    <hyperlink ref="O69" r:id="rId271" display="https://www.transfermarkt.pl/arjen-robben/profil/spieler/4360" xr:uid="{B71C2D64-DC50-43D8-8425-BB3D04F95A1A}"/>
    <hyperlink ref="B70" r:id="rId272" tooltip="Bundesliga" display="https://www.transfermarkt.pl/bundesliga/startseite/wettbewerb/L1" xr:uid="{86289A5C-D7F9-4A73-801F-CBB47D77A7ED}"/>
    <hyperlink ref="C70" r:id="rId273" display="https://www.transfermarkt.pl/bundesliga/spieltag/wettbewerb/L1/saison_id/2016/spieltag/26" xr:uid="{98629653-7443-4BB5-A305-97C4578F8868}"/>
    <hyperlink ref="I70" r:id="rId274" display="https://www.transfermarkt.pl/fc-augsburg/spielplan/verein/167/saison_id/2016" xr:uid="{FBCD2A59-3CB9-4438-B8C3-FD4A6F849AF6}"/>
    <hyperlink ref="J70" r:id="rId275" tooltip="Protokół meczowy" display="https://www.transfermarkt.pl/spielbericht/index/spielbericht/2704587" xr:uid="{15AFB9D0-3B16-4777-AF67-8E14FE86F8D0}"/>
    <hyperlink ref="K70" r:id="rId276" tooltip="Środkowy napastnik" display="https://www.transfermarkt.pl/robert-lewandowski/alletore/spieler/38253/saison/verein/27/liga/0/wettbewerb/L1/pos/0/trainer_id/0/minute/0/torart/0/plus/1" xr:uid="{F8A6759B-928D-4D13-84DB-890A826C8FD7}"/>
    <hyperlink ref="O70" r:id="rId277" display="https://www.transfermarkt.pl/thiago/profil/spieler/60444" xr:uid="{F88C6EC4-8834-436B-AF35-2BE86DD01FBE}"/>
    <hyperlink ref="O71" r:id="rId278" display="https://www.transfermarkt.pl/franck-ribery/profil/spieler/22068" xr:uid="{A0145517-2B53-473D-86D1-28533BDC7BCA}"/>
    <hyperlink ref="O72" r:id="rId279" display="https://www.transfermarkt.pl/thomas-muller/profil/spieler/58358" xr:uid="{3A988303-AD3A-4EF5-AD35-CEAD2A805B77}"/>
    <hyperlink ref="B73" r:id="rId280" tooltip="Bundesliga" display="https://www.transfermarkt.pl/bundesliga/startseite/wettbewerb/L1" xr:uid="{94B98830-3C62-44D9-AFC4-B0680F46A65E}"/>
    <hyperlink ref="C73" r:id="rId281" display="https://www.transfermarkt.pl/bundesliga/spieltag/wettbewerb/L1/saison_id/2016/spieltag/28" xr:uid="{D4738B17-B8D1-42EC-89A4-557C326840EF}"/>
    <hyperlink ref="I73" r:id="rId282" display="https://www.transfermarkt.pl/borussia-dortmund/spielplan/verein/16/saison_id/2016" xr:uid="{13C9F961-E68C-48DF-A1AC-F1E583E080D5}"/>
    <hyperlink ref="J73" r:id="rId283" tooltip="Protokół meczowy" display="https://www.transfermarkt.pl/spielbericht/index/spielbericht/2704623" xr:uid="{6A86768D-026A-40D5-8238-E015CDEA0AFD}"/>
    <hyperlink ref="K73" r:id="rId284" tooltip="Środkowy napastnik" display="https://www.transfermarkt.pl/robert-lewandowski/alletore/spieler/38253/saison/verein/27/liga/0/wettbewerb/L1/pos/0/trainer_id/0/minute/0/torart/0/plus/1" xr:uid="{A6AD1FAF-C394-4341-9F07-488897EB78F8}"/>
    <hyperlink ref="B75" r:id="rId285" tooltip="Bundesliga" display="https://www.transfermarkt.pl/bundesliga/startseite/wettbewerb/L1" xr:uid="{AC62AEB5-9436-4160-9920-B8672A3EEFB3}"/>
    <hyperlink ref="C75" r:id="rId286" display="https://www.transfermarkt.pl/bundesliga/spieltag/wettbewerb/L1/saison_id/2016/spieltag/31" xr:uid="{46BFA8FE-3C90-4A33-8364-7A2A28A0E202}"/>
    <hyperlink ref="I75" r:id="rId287" display="https://www.transfermarkt.pl/vfl-wolfsburg/spielplan/verein/82/saison_id/2016" xr:uid="{90FB19C5-C370-4C9F-8BD6-BEE0E25E1868}"/>
    <hyperlink ref="J75" r:id="rId288" tooltip="Protokół meczowy" display="https://www.transfermarkt.pl/spielbericht/index/spielbericht/2704671" xr:uid="{0D4F7104-4F9E-4977-B177-DFBB4CBEC0D9}"/>
    <hyperlink ref="K75" r:id="rId289" tooltip="Środkowy napastnik" display="https://www.transfermarkt.pl/robert-lewandowski/alletore/spieler/38253/saison/verein/27/liga/0/wettbewerb/L1/pos/0/trainer_id/0/minute/0/torart/0/plus/1" xr:uid="{E2515EDF-7631-4A17-9238-64028FFDDAA0}"/>
    <hyperlink ref="O75" r:id="rId290" display="https://www.transfermarkt.pl/thomas-muller/profil/spieler/58358" xr:uid="{E30E59A1-8C60-4150-831D-F71538CBF156}"/>
    <hyperlink ref="O76" r:id="rId291" display="https://www.transfermarkt.pl/kingsley-coman/profil/spieler/243714" xr:uid="{7BA3E899-BD00-45F3-8FFE-7C5E59D8F7E0}"/>
    <hyperlink ref="B77" r:id="rId292" tooltip="Bundesliga" display="https://www.transfermarkt.pl/bundesliga/startseite/wettbewerb/L1" xr:uid="{AF71E519-41B1-4412-A7D7-1AAD9D7FC857}"/>
    <hyperlink ref="C77" r:id="rId293" display="https://www.transfermarkt.pl/bundesliga/spieltag/wettbewerb/L1/saison_id/2016/spieltag/33" xr:uid="{1F4F1623-EEED-4EBC-9E5B-852E04B27DAA}"/>
    <hyperlink ref="I77" r:id="rId294" display="https://www.transfermarkt.pl/rasenballsport-leipzig/spielplan/verein/23826/saison_id/2016" xr:uid="{FCEF9CA0-866B-4E9D-8685-4FFA41F8FBA4}"/>
    <hyperlink ref="J77" r:id="rId295" tooltip="Protokół meczowy" display="https://www.transfermarkt.pl/spielbericht/index/spielbericht/2704703" xr:uid="{B3EBE3A4-272D-4E42-9E18-D87019ECBAA0}"/>
    <hyperlink ref="K77" r:id="rId296" tooltip="Środkowy napastnik" display="https://www.transfermarkt.pl/robert-lewandowski/alletore/spieler/38253/saison/verein/27/liga/0/wettbewerb/L1/pos/0/trainer_id/0/minute/0/torart/0/plus/1" xr:uid="{A0F41E62-50AF-4448-B580-C24259E2DCC6}"/>
    <hyperlink ref="O78" r:id="rId297" display="https://www.transfermarkt.pl/arjen-robben/profil/spieler/4360" xr:uid="{7408C000-8D60-4F71-BC6D-B27D859FDF17}"/>
    <hyperlink ref="B79" r:id="rId298" tooltip="Bundesliga" display="https://www.transfermarkt.pl/bundesliga/startseite/wettbewerb/L1" xr:uid="{C97BB0E2-F035-4D36-A524-5EE03050E320}"/>
    <hyperlink ref="C79" r:id="rId299" display="https://www.transfermarkt.pl/bundesliga/spieltag/wettbewerb/L1/saison_id/2017/spieltag/1" xr:uid="{F9A2B9D7-F702-4EEC-A365-1512575F27A1}"/>
    <hyperlink ref="I79" r:id="rId300" display="https://www.transfermarkt.pl/bayer-04-leverkusen/spielplan/verein/15/saison_id/2017" xr:uid="{EFCE7CDB-9E5E-44CF-AFBF-9E4302B94C59}"/>
    <hyperlink ref="J79" r:id="rId301" tooltip="Protokół meczowy" display="https://www.transfermarkt.pl/spielbericht/index/spielbericht/2871495" xr:uid="{E1251820-BE82-4504-BF76-0B474AA59A89}"/>
    <hyperlink ref="K79" r:id="rId302" tooltip="Środkowy napastnik" display="https://www.transfermarkt.pl/robert-lewandowski/alletore/spieler/38253/saison/verein/27/liga/0/wettbewerb/L1/pos/0/trainer_id/0/minute/0/torart/0/plus/1" xr:uid="{A8D861C4-5819-413E-8B17-B76627D0AC4C}"/>
    <hyperlink ref="B80" r:id="rId303" tooltip="Bundesliga" display="https://www.transfermarkt.pl/bundesliga/startseite/wettbewerb/L1" xr:uid="{D17C6903-3E0F-4EAC-9562-71EBC1F932EF}"/>
    <hyperlink ref="C80" r:id="rId304" display="https://www.transfermarkt.pl/bundesliga/spieltag/wettbewerb/L1/saison_id/2017/spieltag/2" xr:uid="{8C6506D8-705E-4C53-8C80-5DCFD7F991F8}"/>
    <hyperlink ref="I80" r:id="rId305" display="https://www.transfermarkt.pl/sv-werder-bremen/spielplan/verein/86/saison_id/2017" xr:uid="{9E45E122-B48E-462B-B164-303E112CDF6A}"/>
    <hyperlink ref="J80" r:id="rId306" tooltip="Protokół meczowy" display="https://www.transfermarkt.pl/spielbericht/index/spielbericht/2871546" xr:uid="{C8FF3553-2D87-4122-9755-7741C071F61C}"/>
    <hyperlink ref="K80" r:id="rId307" tooltip="Środkowy napastnik" display="https://www.transfermarkt.pl/robert-lewandowski/alletore/spieler/38253/saison/verein/27/liga/0/wettbewerb/L1/pos/0/trainer_id/0/minute/0/torart/0/plus/1" xr:uid="{112F4F95-73F6-40DB-87B9-5AA78311DD3C}"/>
    <hyperlink ref="O80" r:id="rId308" display="https://www.transfermarkt.pl/kingsley-coman/profil/spieler/243714" xr:uid="{BC89D222-23EF-42A3-BD60-701EF24725DD}"/>
    <hyperlink ref="B82" r:id="rId309" tooltip="Bundesliga" display="https://www.transfermarkt.pl/bundesliga/startseite/wettbewerb/L1" xr:uid="{29DA1EE0-7137-45C4-82C7-7100708A0AB4}"/>
    <hyperlink ref="C82" r:id="rId310" display="https://www.transfermarkt.pl/bundesliga/spieltag/wettbewerb/L1/saison_id/2017/spieltag/4" xr:uid="{5B466A7E-202D-4166-A8AD-D050D794828B}"/>
    <hyperlink ref="I82" r:id="rId311" display="https://www.transfermarkt.pl/1-fsv-mainz-05/spielplan/verein/39/saison_id/2017" xr:uid="{97F848C5-B0A9-425C-9AEE-8D09B662B97F}"/>
    <hyperlink ref="J82" r:id="rId312" tooltip="Protokół meczowy" display="https://www.transfermarkt.pl/spielbericht/index/spielbericht/2871655" xr:uid="{135EC708-15C4-4B35-9EB6-5840BF65E58D}"/>
    <hyperlink ref="K82" r:id="rId313" tooltip="Środkowy napastnik" display="https://www.transfermarkt.pl/robert-lewandowski/alletore/spieler/38253/saison/verein/27/liga/0/wettbewerb/L1/pos/0/trainer_id/0/minute/0/torart/0/plus/1" xr:uid="{5D554883-5066-4E7E-91F2-2A3B51814AC8}"/>
    <hyperlink ref="O82" r:id="rId314" display="https://www.transfermarkt.pl/thomas-muller/profil/spieler/58358" xr:uid="{5CB304F8-2DD0-4794-8703-AA66A3812FA5}"/>
    <hyperlink ref="O83" r:id="rId315" display="https://www.transfermarkt.pl/joshua-kimmich/profil/spieler/161056" xr:uid="{A531B0E9-2DDA-45D7-BFEC-E0082F9FB4E4}"/>
    <hyperlink ref="B84" r:id="rId316" tooltip="Bundesliga" display="https://www.transfermarkt.pl/bundesliga/startseite/wettbewerb/L1" xr:uid="{35B603C1-28ED-44E2-B932-092EF47B7B56}"/>
    <hyperlink ref="C84" r:id="rId317" display="https://www.transfermarkt.pl/bundesliga/spieltag/wettbewerb/L1/saison_id/2017/spieltag/5" xr:uid="{34CFB4EB-BEB2-40DF-8C57-F8E80C99AE6F}"/>
    <hyperlink ref="I84" r:id="rId318" display="https://www.transfermarkt.pl/fc-schalke-04/spielplan/verein/33/saison_id/2017" xr:uid="{6D22F7A8-B213-4DF3-BEA4-968F14683135}"/>
    <hyperlink ref="J84" r:id="rId319" tooltip="Protokół meczowy" display="https://www.transfermarkt.pl/spielbericht/index/spielbericht/2871695" xr:uid="{8D9C5B6E-E8ED-4DD5-B15A-3EF594987F5E}"/>
    <hyperlink ref="K84" r:id="rId320" tooltip="Środkowy napastnik" display="https://www.transfermarkt.pl/robert-lewandowski/alletore/spieler/38253/saison/verein/27/liga/0/wettbewerb/L1/pos/0/trainer_id/0/minute/0/torart/0/plus/1" xr:uid="{E3DA9044-606F-4D23-BEE9-20A32DDF1165}"/>
    <hyperlink ref="B85" r:id="rId321" tooltip="Bundesliga" display="https://www.transfermarkt.pl/bundesliga/startseite/wettbewerb/L1" xr:uid="{45057376-19F7-48D6-8E05-268174E152DB}"/>
    <hyperlink ref="C85" r:id="rId322" display="https://www.transfermarkt.pl/bundesliga/spieltag/wettbewerb/L1/saison_id/2017/spieltag/6" xr:uid="{7FC4EE74-005E-47D1-B5E1-553FA7DAFB2F}"/>
    <hyperlink ref="I85" r:id="rId323" display="https://www.transfermarkt.pl/vfl-wolfsburg/spielplan/verein/82/saison_id/2017" xr:uid="{B07DBD49-F676-4027-B559-187B512ECECD}"/>
    <hyperlink ref="J85" r:id="rId324" tooltip="Protokół meczowy" display="https://www.transfermarkt.pl/spielbericht/index/spielbericht/2871727" xr:uid="{1FDE422E-2E9E-4CC9-9B7C-946EB9EE557B}"/>
    <hyperlink ref="K85" r:id="rId325" tooltip="Środkowy napastnik" display="https://www.transfermarkt.pl/robert-lewandowski/alletore/spieler/38253/saison/verein/27/liga/0/wettbewerb/L1/pos/0/trainer_id/0/minute/0/torart/0/plus/1" xr:uid="{D9716C43-27DE-4D95-A016-CD76DCEBCA66}"/>
    <hyperlink ref="B86" r:id="rId326" tooltip="Bundesliga" display="https://www.transfermarkt.pl/bundesliga/startseite/wettbewerb/L1" xr:uid="{B703A437-2F10-47C6-B909-3E4CF2AB55A0}"/>
    <hyperlink ref="C86" r:id="rId327" display="https://www.transfermarkt.pl/bundesliga/spieltag/wettbewerb/L1/saison_id/2017/spieltag/7" xr:uid="{E516C0F6-946B-46CA-B3B3-041C2CC65A19}"/>
    <hyperlink ref="I86" r:id="rId328" display="https://www.transfermarkt.pl/hertha-bsc/spielplan/verein/44/saison_id/2017" xr:uid="{BF8AE8B4-4DCE-4FB8-89D2-A15C5D0D119B}"/>
    <hyperlink ref="J86" r:id="rId329" tooltip="Protokół meczowy" display="https://www.transfermarkt.pl/spielbericht/index/spielbericht/2871774" xr:uid="{17BD3ED2-DCB7-4F74-B3A2-D69D192EBAA4}"/>
    <hyperlink ref="K86" r:id="rId330" tooltip="Środkowy napastnik" display="https://www.transfermarkt.pl/robert-lewandowski/alletore/spieler/38253/saison/verein/27/liga/0/wettbewerb/L1/pos/0/trainer_id/0/minute/0/torart/0/plus/1" xr:uid="{D33EAAEF-91D9-4DF1-AF84-8D8ECA7983DA}"/>
    <hyperlink ref="O86" r:id="rId331" display="https://www.transfermarkt.pl/corentin-tolisso/profil/spieler/190393" xr:uid="{590554F1-37DE-40D6-AF41-CB9A03EDB141}"/>
    <hyperlink ref="B87" r:id="rId332" tooltip="Bundesliga" display="https://www.transfermarkt.pl/bundesliga/startseite/wettbewerb/L1" xr:uid="{B24FF311-33EF-47A0-9B5A-A98D193A281D}"/>
    <hyperlink ref="C87" r:id="rId333" display="https://www.transfermarkt.pl/bundesliga/spieltag/wettbewerb/L1/saison_id/2017/spieltag/8" xr:uid="{D8F0C4DE-42B7-4323-B0DE-4A45B9940C38}"/>
    <hyperlink ref="I87" r:id="rId334" display="https://www.transfermarkt.pl/sc-freiburg/spielplan/verein/60/saison_id/2017" xr:uid="{993F4ADB-3227-4609-A81A-9D8347FA8825}"/>
    <hyperlink ref="J87" r:id="rId335" tooltip="Protokół meczowy" display="https://www.transfermarkt.pl/spielbericht/index/spielbericht/2871809" xr:uid="{88170CD8-423E-465A-9142-E15995303F6A}"/>
    <hyperlink ref="K87" r:id="rId336" tooltip="Środkowy napastnik" display="https://www.transfermarkt.pl/robert-lewandowski/alletore/spieler/38253/saison/verein/27/liga/0/wettbewerb/L1/pos/0/trainer_id/0/minute/0/torart/0/plus/1" xr:uid="{0CFE3ACD-D73A-4488-84E0-78670CFC75D7}"/>
    <hyperlink ref="O87" r:id="rId337" display="https://www.transfermarkt.pl/thomas-muller/profil/spieler/58358" xr:uid="{753F6A1D-89BD-406C-9A43-8A75B66734F8}"/>
    <hyperlink ref="B88" r:id="rId338" tooltip="Bundesliga" display="https://www.transfermarkt.pl/bundesliga/startseite/wettbewerb/L1" xr:uid="{C3DB2931-7F34-4B38-86E9-D0455A96DF98}"/>
    <hyperlink ref="C88" r:id="rId339" display="https://www.transfermarkt.pl/bundesliga/spieltag/wettbewerb/L1/saison_id/2017/spieltag/10" xr:uid="{183EEAE3-4FDB-4E1F-B0FF-765FFD1FF5E9}"/>
    <hyperlink ref="I88" r:id="rId340" display="https://www.transfermarkt.pl/rasenballsport-leipzig/spielplan/verein/23826/saison_id/2017" xr:uid="{8F52B7E6-66D0-45BA-9685-B45C76383A80}"/>
    <hyperlink ref="J88" r:id="rId341" tooltip="Protokół meczowy" display="https://www.transfermarkt.pl/spielbericht/index/spielbericht/2871899" xr:uid="{BAA8A1FE-3EE3-401A-9A5C-E25FFDB7B841}"/>
    <hyperlink ref="K88" r:id="rId342" tooltip="Środkowy napastnik" display="https://www.transfermarkt.pl/robert-lewandowski/alletore/spieler/38253/saison/verein/27/liga/0/wettbewerb/L1/pos/0/trainer_id/0/minute/0/torart/0/plus/1" xr:uid="{A6ABF515-0A0C-4FFC-AA33-84709F4BEAAD}"/>
    <hyperlink ref="O88" r:id="rId343" display="https://www.transfermarkt.pl/javi-martinez/profil/spieler/44017" xr:uid="{B79E41DB-3745-4F07-80A2-69C5C5337749}"/>
    <hyperlink ref="B89" r:id="rId344" tooltip="Bundesliga" display="https://www.transfermarkt.pl/bundesliga/startseite/wettbewerb/L1" xr:uid="{3CF9E56A-46DC-49EE-9C4A-FAD1D4520C12}"/>
    <hyperlink ref="C89" r:id="rId345" display="https://www.transfermarkt.pl/bundesliga/spieltag/wettbewerb/L1/saison_id/2017/spieltag/11" xr:uid="{2442EC23-CE3A-4C99-8627-D47F7997C23D}"/>
    <hyperlink ref="I89" r:id="rId346" display="https://www.transfermarkt.pl/borussia-dortmund/spielplan/verein/16/saison_id/2017" xr:uid="{A2C0E4CF-FA13-459E-8851-C9B86BE284DF}"/>
    <hyperlink ref="J89" r:id="rId347" tooltip="Protokół meczowy" display="https://www.transfermarkt.pl/spielbericht/index/spielbericht/2871953" xr:uid="{EAACED33-8448-4C35-B8F5-1451F1A1E853}"/>
    <hyperlink ref="K89" r:id="rId348" tooltip="Środkowy napastnik" display="https://www.transfermarkt.pl/robert-lewandowski/alletore/spieler/38253/saison/verein/27/liga/0/wettbewerb/L1/pos/0/trainer_id/0/minute/0/torart/0/plus/1" xr:uid="{F246C698-D81E-428A-90D0-738061593EAC}"/>
    <hyperlink ref="O89" r:id="rId349" display="https://www.transfermarkt.pl/joshua-kimmich/profil/spieler/161056" xr:uid="{23F67189-1657-416E-83FA-89DE22A73A42}"/>
    <hyperlink ref="B90" r:id="rId350" tooltip="Bundesliga" display="https://www.transfermarkt.pl/bundesliga/startseite/wettbewerb/L1" xr:uid="{509B5460-058B-4A2A-B43E-CBDC280FFE1A}"/>
    <hyperlink ref="C90" r:id="rId351" display="https://www.transfermarkt.pl/bundesliga/spieltag/wettbewerb/L1/saison_id/2017/spieltag/12" xr:uid="{0AD6A2CA-852B-4AB6-84D4-90570672794A}"/>
    <hyperlink ref="I90" r:id="rId352" display="https://www.transfermarkt.pl/fc-augsburg/spielplan/verein/167/saison_id/2017" xr:uid="{5E28A731-9127-4989-BB1E-D54C3CE65B2F}"/>
    <hyperlink ref="J90" r:id="rId353" tooltip="Protokół meczowy" display="https://www.transfermarkt.pl/spielbericht/index/spielbericht/2871989" xr:uid="{E01CE4D9-556B-4F0C-A201-B08D3D930D10}"/>
    <hyperlink ref="K90" r:id="rId354" tooltip="Środkowy napastnik" display="https://www.transfermarkt.pl/robert-lewandowski/alletore/spieler/38253/saison/verein/27/liga/0/wettbewerb/L1/pos/0/trainer_id/0/minute/0/torart/0/plus/1" xr:uid="{CDBA92F0-C347-47AE-AF9B-1A50EB6CB0CB}"/>
    <hyperlink ref="O90" r:id="rId355" display="https://www.transfermarkt.pl/arturo-vidal/profil/spieler/37666" xr:uid="{09C9E114-7856-44E1-B95B-8F1A62FF9ED8}"/>
    <hyperlink ref="O91" r:id="rId356" display="https://www.transfermarkt.pl/joshua-kimmich/profil/spieler/161056" xr:uid="{41F76054-3B7A-4A93-930E-C65ED512A4C3}"/>
    <hyperlink ref="B92" r:id="rId357" tooltip="Bundesliga" display="https://www.transfermarkt.pl/bundesliga/startseite/wettbewerb/L1" xr:uid="{9BF61043-32CC-41EF-ABF8-E823805EE914}"/>
    <hyperlink ref="C92" r:id="rId358" display="https://www.transfermarkt.pl/bundesliga/spieltag/wettbewerb/L1/saison_id/2017/spieltag/14" xr:uid="{E60D89E1-2569-468E-9328-D9AB9283D9A9}"/>
    <hyperlink ref="I92" r:id="rId359" display="https://www.transfermarkt.pl/hannover-96/spielplan/verein/42/saison_id/2017" xr:uid="{EDDBCDBA-0BEC-41FB-95DD-39CA764C8622}"/>
    <hyperlink ref="J92" r:id="rId360" tooltip="Protokół meczowy" display="https://www.transfermarkt.pl/spielbericht/index/spielbericht/2871980" xr:uid="{F34D5B0C-B3EC-4A2A-B820-EA11DD820C93}"/>
    <hyperlink ref="K92" r:id="rId361" tooltip="Środkowy napastnik" display="https://www.transfermarkt.pl/robert-lewandowski/alletore/spieler/38253/saison/verein/27/liga/0/wettbewerb/L1/pos/0/trainer_id/0/minute/0/torart/0/plus/1" xr:uid="{735AE6A6-1B31-4EBC-9CAD-11E251B9B988}"/>
    <hyperlink ref="B93" r:id="rId362" tooltip="Bundesliga" display="https://www.transfermarkt.pl/bundesliga/startseite/wettbewerb/L1" xr:uid="{BCE029DA-29B9-4542-9291-9A9E1FA05E83}"/>
    <hyperlink ref="C93" r:id="rId363" display="https://www.transfermarkt.pl/bundesliga/spieltag/wettbewerb/L1/saison_id/2017/spieltag/16" xr:uid="{1A182EA2-0492-42D9-B967-958C064EF3F7}"/>
    <hyperlink ref="I93" r:id="rId364" display="https://www.transfermarkt.pl/1-fc-koln/spielplan/verein/3/saison_id/2017" xr:uid="{B7CF67FA-F991-40D0-A144-9D87390CA1F9}"/>
    <hyperlink ref="J93" r:id="rId365" tooltip="Protokół meczowy" display="https://www.transfermarkt.pl/spielbericht/index/spielbericht/2871908" xr:uid="{10EFA53E-D781-4C8D-808E-FB899F8C961E}"/>
    <hyperlink ref="K93" r:id="rId366" tooltip="Środkowy napastnik" display="https://www.transfermarkt.pl/robert-lewandowski/alletore/spieler/38253/saison/verein/27/liga/0/wettbewerb/L1/pos/0/trainer_id/0/minute/0/torart/0/plus/1" xr:uid="{1D1B47AA-D32B-45CE-AEEA-118193710D0A}"/>
    <hyperlink ref="O93" r:id="rId367" display="https://www.transfermarkt.pl/thomas-muller/profil/spieler/58358" xr:uid="{109B9648-6A71-4F8E-B2C5-6AD97C1BEF18}"/>
    <hyperlink ref="B94" r:id="rId368" tooltip="Bundesliga" display="https://www.transfermarkt.pl/bundesliga/startseite/wettbewerb/L1" xr:uid="{3EDC5C13-9805-4EE3-82D0-5CD938C06B4E}"/>
    <hyperlink ref="C94" r:id="rId369" display="https://www.transfermarkt.pl/bundesliga/spieltag/wettbewerb/L1/saison_id/2017/spieltag/19" xr:uid="{81ADC836-25CA-46EC-8C70-6B1B7F5F2491}"/>
    <hyperlink ref="I94" r:id="rId370" display="https://www.transfermarkt.pl/sv-werder-bremen/spielplan/verein/86/saison_id/2017" xr:uid="{041086B2-30F3-4F75-AA1F-9F720CB73578}"/>
    <hyperlink ref="J94" r:id="rId371" tooltip="Protokół meczowy" display="https://www.transfermarkt.pl/spielbericht/index/spielbericht/2871507" xr:uid="{595A5AEF-00BC-4707-B334-D2F010D70BDA}"/>
    <hyperlink ref="K94" r:id="rId372" tooltip="Środkowy napastnik" display="https://www.transfermarkt.pl/robert-lewandowski/alletore/spieler/38253/saison/verein/27/liga/0/wettbewerb/L1/pos/0/trainer_id/0/minute/0/torart/0/plus/1" xr:uid="{D5027762-542B-4CEC-B6C7-D5114AF400B1}"/>
    <hyperlink ref="O94" r:id="rId373" display="https://www.transfermarkt.pl/james-rodriguez/profil/spieler/88103" xr:uid="{912BEA49-1989-4148-B6C7-648F379C5B26}"/>
    <hyperlink ref="O95" r:id="rId374" display="https://www.transfermarkt.pl/thomas-muller/profil/spieler/58358" xr:uid="{5B51A760-FC04-466B-82DF-D1696D2DD248}"/>
    <hyperlink ref="B96" r:id="rId375" tooltip="Bundesliga" display="https://www.transfermarkt.pl/bundesliga/startseite/wettbewerb/L1" xr:uid="{406336D1-94BB-4048-9658-6F5250A4BC93}"/>
    <hyperlink ref="C96" r:id="rId376" display="https://www.transfermarkt.pl/bundesliga/spieltag/wettbewerb/L1/saison_id/2017/spieltag/20" xr:uid="{F95FA99D-D86D-4F63-9C37-71A8F92F8D78}"/>
    <hyperlink ref="I96" r:id="rId377" display="https://www.transfermarkt.pl/tsg-1899-hoffenheim/spielplan/verein/533/saison_id/2017" xr:uid="{84216A77-22D0-45EC-B7DB-A57022DC68B4}"/>
    <hyperlink ref="J96" r:id="rId378" tooltip="Protokół meczowy" display="https://www.transfermarkt.pl/spielbericht/index/spielbericht/2871564" xr:uid="{FCEDC783-F10C-4D90-907C-CF633DA38792}"/>
    <hyperlink ref="K96" r:id="rId379" tooltip="Środkowy napastnik" display="https://www.transfermarkt.pl/robert-lewandowski/alletore/spieler/38253/saison/verein/27/liga/0/wettbewerb/L1/pos/0/trainer_id/0/minute/0/torart/0/plus/1" xr:uid="{CF8E0DD5-50D9-414C-B3EE-CB7831D4FB9E}"/>
    <hyperlink ref="O96" r:id="rId380" display="https://www.transfermarkt.pl/joshua-kimmich/profil/spieler/161056" xr:uid="{790C9A89-3500-4469-A4E0-F89725600376}"/>
    <hyperlink ref="B97" r:id="rId381" tooltip="Bundesliga" display="https://www.transfermarkt.pl/bundesliga/startseite/wettbewerb/L1" xr:uid="{90322845-A65C-44F5-9363-41DD211A4509}"/>
    <hyperlink ref="C97" r:id="rId382" display="https://www.transfermarkt.pl/bundesliga/spieltag/wettbewerb/L1/saison_id/2017/spieltag/22" xr:uid="{F200A7DD-46FF-4504-BC68-99D48C2C6168}"/>
    <hyperlink ref="I97" r:id="rId383" display="https://www.transfermarkt.pl/fc-schalke-04/spielplan/verein/33/saison_id/2017" xr:uid="{1611E4EF-6C01-4411-BDBA-4426781695DF}"/>
    <hyperlink ref="J97" r:id="rId384" tooltip="Protokół meczowy" display="https://www.transfermarkt.pl/spielbericht/index/spielbericht/2871673" xr:uid="{66CB7FC3-83E2-4DD6-884B-FB3A31385374}"/>
    <hyperlink ref="K97" r:id="rId385" tooltip="Środkowy napastnik" display="https://www.transfermarkt.pl/robert-lewandowski/alletore/spieler/38253/saison/verein/27/liga/0/wettbewerb/L1/pos/0/trainer_id/0/minute/0/torart/0/plus/1" xr:uid="{D622F33B-2E0A-4F7F-9899-A1F5A284E5B6}"/>
    <hyperlink ref="O97" r:id="rId386" display="https://www.transfermarkt.pl/thomas-muller/profil/spieler/58358" xr:uid="{C05A888D-D685-49A2-95F5-CB3E35653259}"/>
    <hyperlink ref="B98" r:id="rId387" tooltip="Bundesliga" display="https://www.transfermarkt.pl/bundesliga/startseite/wettbewerb/L1" xr:uid="{DA66A6A6-825F-4C6D-9B13-C8D32C2F6EDA}"/>
    <hyperlink ref="C98" r:id="rId388" display="https://www.transfermarkt.pl/bundesliga/spieltag/wettbewerb/L1/saison_id/2017/spieltag/23" xr:uid="{5E423F55-1213-47BF-A7A7-4B31B9829512}"/>
    <hyperlink ref="I98" r:id="rId389" display="https://www.transfermarkt.pl/vfl-wolfsburg/spielplan/verein/82/saison_id/2017" xr:uid="{C7156EEC-2BA9-4132-BC0C-F98FCFB9361D}"/>
    <hyperlink ref="J98" r:id="rId390" tooltip="Protokół meczowy" display="https://www.transfermarkt.pl/spielbericht/index/spielbericht/2871726" xr:uid="{9CCBFBFB-94C2-403C-A90F-729AB63EBD2B}"/>
    <hyperlink ref="K98" r:id="rId391" tooltip="Środkowy napastnik" display="https://www.transfermarkt.pl/robert-lewandowski/alletore/spieler/38253/saison/verein/27/liga/0/wettbewerb/L1/pos/0/trainer_id/0/minute/0/torart/0/plus/1" xr:uid="{098154A6-5327-40C5-9199-5F60DE9F0B53}"/>
    <hyperlink ref="B99" r:id="rId392" tooltip="Bundesliga" display="https://www.transfermarkt.pl/bundesliga/startseite/wettbewerb/L1" xr:uid="{8869E6A0-403F-48F9-BBEE-85D890371102}"/>
    <hyperlink ref="C99" r:id="rId393" display="https://www.transfermarkt.pl/bundesliga/spieltag/wettbewerb/L1/saison_id/2017/spieltag/26" xr:uid="{6CE004EA-D149-4B54-BCC5-D64A77118BC4}"/>
    <hyperlink ref="I99" r:id="rId394" display="https://www.transfermarkt.pl/hamburger-sv/spielplan/verein/41/saison_id/2017" xr:uid="{1FB81805-9ED6-467E-9E06-11C1A620920F}"/>
    <hyperlink ref="J99" r:id="rId395" tooltip="Protokół meczowy" display="https://www.transfermarkt.pl/spielbericht/index/spielbericht/2871791" xr:uid="{0039816E-D3A0-449D-A14F-E06FCC12E34D}"/>
    <hyperlink ref="K99" r:id="rId396" tooltip="Środkowy napastnik" display="https://www.transfermarkt.pl/robert-lewandowski/alletore/spieler/38253/saison/verein/27/liga/0/wettbewerb/L1/pos/0/trainer_id/0/minute/0/torart/0/plus/1" xr:uid="{574796F6-68C8-4A8D-ACF2-F5C3EECA5114}"/>
    <hyperlink ref="O99" r:id="rId397" display="https://www.transfermarkt.pl/joshua-kimmich/profil/spieler/161056" xr:uid="{9AEC3117-DF53-413D-BDE2-979ECEE10CB9}"/>
    <hyperlink ref="O100" r:id="rId398" display="https://www.transfermarkt.pl/david-alaba/profil/spieler/59016" xr:uid="{EB665F9F-2704-4AAF-BC15-6DF6C4E5ACB2}"/>
    <hyperlink ref="B102" r:id="rId399" tooltip="Bundesliga" display="https://www.transfermarkt.pl/bundesliga/startseite/wettbewerb/L1" xr:uid="{6CF2E4AA-1B28-4E69-9A7F-8A47679FD103}"/>
    <hyperlink ref="C102" r:id="rId400" display="https://www.transfermarkt.pl/bundesliga/spieltag/wettbewerb/L1/saison_id/2017/spieltag/28" xr:uid="{A5A83172-9CEF-4CB2-B541-9308D4E38C92}"/>
    <hyperlink ref="I102" r:id="rId401" display="https://www.transfermarkt.pl/borussia-dortmund/spielplan/verein/16/saison_id/2017" xr:uid="{F789AE02-F1A8-4E8A-AF70-0D7AEB7B8C77}"/>
    <hyperlink ref="J102" r:id="rId402" tooltip="Protokół meczowy" display="https://www.transfermarkt.pl/spielbericht/index/spielbericht/2872016" xr:uid="{7A2CFFAF-5102-485E-9032-60A8487711D8}"/>
    <hyperlink ref="K102" r:id="rId403" tooltip="Środkowy napastnik" display="https://www.transfermarkt.pl/robert-lewandowski/alletore/spieler/38253/saison/verein/27/liga/0/wettbewerb/L1/pos/0/trainer_id/0/minute/0/torart/0/plus/1" xr:uid="{D9CFA3C6-27C2-4C5C-9F82-4AA2C5DFB4BE}"/>
    <hyperlink ref="O102" r:id="rId404" display="https://www.transfermarkt.pl/thomas-muller/profil/spieler/58358" xr:uid="{0BE41525-F924-46D6-822A-9CB5000FB42A}"/>
    <hyperlink ref="O103" r:id="rId405" display="https://www.transfermarkt.pl/franck-ribery/profil/spieler/22068" xr:uid="{80454D0E-5E78-4E1B-9EA1-F36F32F2B591}"/>
    <hyperlink ref="O104" r:id="rId406" display="https://www.transfermarkt.pl/joshua-kimmich/profil/spieler/161056" xr:uid="{55085378-8327-4450-98C1-06A8F75552ED}"/>
    <hyperlink ref="B105" r:id="rId407" tooltip="Bundesliga" display="https://www.transfermarkt.pl/bundesliga/startseite/wettbewerb/L1" xr:uid="{9ECB675E-B976-4FE9-9211-E1BB22632B9F}"/>
    <hyperlink ref="C105" r:id="rId408" display="https://www.transfermarkt.pl/bundesliga/spieltag/wettbewerb/L1/saison_id/2017/spieltag/30" xr:uid="{87783339-FBB3-4854-87E2-D125BC8C076B}"/>
    <hyperlink ref="I105" r:id="rId409" display="https://www.transfermarkt.pl/borussia-monchengladbach/spielplan/verein/18/saison_id/2017" xr:uid="{C6F4974E-3F3F-47AC-837F-297BAAD5EC50}"/>
    <hyperlink ref="J105" r:id="rId410" tooltip="Protokół meczowy" display="https://www.transfermarkt.pl/spielbericht/index/spielbericht/2872061" xr:uid="{77324B40-DC4F-41A8-9889-7B0D590D608B}"/>
    <hyperlink ref="K105" r:id="rId411" tooltip="Środkowy napastnik" display="https://www.transfermarkt.pl/robert-lewandowski/alletore/spieler/38253/saison/verein/27/liga/0/wettbewerb/L1/pos/0/trainer_id/0/minute/0/torart/0/plus/1" xr:uid="{732AA076-FB28-4698-A37F-042869C8B7DC}"/>
    <hyperlink ref="B106" r:id="rId412" tooltip="Bundesliga" display="https://www.transfermarkt.pl/bundesliga/startseite/wettbewerb/L1" xr:uid="{F51D323D-58B7-48DB-82DB-6F38DCB5F797}"/>
    <hyperlink ref="C106" r:id="rId413" display="https://www.transfermarkt.pl/bundesliga/spieltag/wettbewerb/L1/saison_id/2017/spieltag/31" xr:uid="{CECE41D4-E392-4423-B337-D2791EF0AECB}"/>
    <hyperlink ref="I106" r:id="rId414" display="https://www.transfermarkt.pl/hannover-96/spielplan/verein/42/saison_id/2017" xr:uid="{2B0B8002-872A-41F1-8EE8-59D9FA660A75}"/>
    <hyperlink ref="J106" r:id="rId415" tooltip="Protokół meczowy" display="https://www.transfermarkt.pl/spielbericht/index/spielbericht/2872077" xr:uid="{1F236615-6C54-47C2-A3AF-A001BC1EE2B9}"/>
    <hyperlink ref="K106" r:id="rId416" tooltip="Środkowy napastnik" display="https://www.transfermarkt.pl/robert-lewandowski/alletore/spieler/38253/saison/verein/27/liga/0/wettbewerb/L1/pos/0/trainer_id/0/minute/0/torart/0/plus/1" xr:uid="{78AC7B48-11F2-4051-9AB2-5CA4CE197159}"/>
    <hyperlink ref="O106" r:id="rId417" display="https://www.transfermarkt.pl/sebastian-rudy/profil/spieler/57051" xr:uid="{ABA385CF-A30D-4590-9370-A408CACC8A60}"/>
    <hyperlink ref="B107" r:id="rId418" tooltip="Bundesliga" display="https://www.transfermarkt.pl/bundesliga/startseite/wettbewerb/L1" xr:uid="{8B9185B0-F248-4C93-90E8-28B090DB6A49}"/>
    <hyperlink ref="C107" r:id="rId419" display="https://www.transfermarkt.pl/bundesliga/spieltag/wettbewerb/L1/saison_id/2017/spieltag/33" xr:uid="{5320DA48-EEE4-4E15-8230-4708FE3EC4F8}"/>
    <hyperlink ref="I107" r:id="rId420" display="https://www.transfermarkt.pl/1-fc-koln/spielplan/verein/3/saison_id/2017" xr:uid="{D88C5F7C-E27C-4197-B7A6-2F48255EFE73}"/>
    <hyperlink ref="J107" r:id="rId421" tooltip="Protokół meczowy" display="https://www.transfermarkt.pl/spielbericht/index/spielbericht/2872090" xr:uid="{5073772C-E647-4581-80C1-2335E7413D67}"/>
    <hyperlink ref="K107" r:id="rId422" tooltip="Środkowy napastnik" display="https://www.transfermarkt.pl/robert-lewandowski/alletore/spieler/38253/saison/verein/27/liga/0/wettbewerb/L1/pos/0/trainer_id/0/minute/0/torart/0/plus/1" xr:uid="{2ED46C0F-F8E1-4F34-B517-A7318CB015B9}"/>
    <hyperlink ref="O107" r:id="rId423" display="https://www.transfermarkt.pl/thomas-muller/profil/spieler/58358" xr:uid="{98198222-6FE9-44A2-B3A8-958B45A8772A}"/>
    <hyperlink ref="B108" r:id="rId424" tooltip="Bundesliga" display="https://www.transfermarkt.pl/bundesliga/startseite/wettbewerb/L1" xr:uid="{387C8605-B994-4493-8982-74C2EEBBDECD}"/>
    <hyperlink ref="C108" r:id="rId425" display="https://www.transfermarkt.pl/bundesliga/spieltag/wettbewerb/L1/saison_id/2018/spieltag/1" xr:uid="{79BA944B-9E52-43E8-9907-691006C84F75}"/>
    <hyperlink ref="I108" r:id="rId426" display="https://www.transfermarkt.pl/tsg-1899-hoffenheim/spielplan/verein/533/saison_id/2018" xr:uid="{B868A165-4A6B-403B-8661-D5A440C3369F}"/>
    <hyperlink ref="J108" r:id="rId427" tooltip="Protokół meczowy" display="https://www.transfermarkt.pl/spielbericht/index/spielbericht/3058406" xr:uid="{251156E6-6F5E-4275-A123-EB0A54BAC633}"/>
    <hyperlink ref="K108" r:id="rId428" tooltip="Środkowy napastnik" display="https://www.transfermarkt.pl/robert-lewandowski/alletore/spieler/38253/saison/verein/27/liga/0/wettbewerb/L1/pos/0/trainer_id/0/minute/0/torart/0/plus/1" xr:uid="{E5D21FE3-EC38-471E-93C5-29394857985F}"/>
    <hyperlink ref="B109" r:id="rId429" tooltip="Bundesliga" display="https://www.transfermarkt.pl/bundesliga/startseite/wettbewerb/L1" xr:uid="{FAB9EE5E-6A90-456D-8069-C9B7682793CD}"/>
    <hyperlink ref="C109" r:id="rId430" display="https://www.transfermarkt.pl/bundesliga/spieltag/wettbewerb/L1/saison_id/2018/spieltag/2" xr:uid="{AA2AD777-D56C-471B-A47B-6269074A705F}"/>
    <hyperlink ref="I109" r:id="rId431" display="https://www.transfermarkt.pl/vfb-stuttgart/spielplan/verein/79/saison_id/2018" xr:uid="{4A79C65C-A2F2-4E90-BEA6-B939BED9997D}"/>
    <hyperlink ref="J109" r:id="rId432" tooltip="Protokół meczowy" display="https://www.transfermarkt.pl/spielbericht/index/spielbericht/3058428" xr:uid="{E9B3F47C-B4FC-4BC0-B725-BDCA216579F5}"/>
    <hyperlink ref="K109" r:id="rId433" tooltip="Środkowy napastnik" display="https://www.transfermarkt.pl/robert-lewandowski/alletore/spieler/38253/saison/verein/27/liga/0/wettbewerb/L1/pos/0/trainer_id/0/minute/0/torart/0/plus/1" xr:uid="{252C7F1D-07CE-43B2-9FD1-66A545AA1EF0}"/>
    <hyperlink ref="O109" r:id="rId434" display="https://www.transfermarkt.pl/leon-goretzka/profil/spieler/153084" xr:uid="{EA3B8D21-08AF-45F9-A108-3BA279B9B6BD}"/>
    <hyperlink ref="B110" r:id="rId435" tooltip="Bundesliga" display="https://www.transfermarkt.pl/bundesliga/startseite/wettbewerb/L1" xr:uid="{4FB9361E-4AC5-4042-A62F-B7BCDAD556A2}"/>
    <hyperlink ref="C110" r:id="rId436" display="https://www.transfermarkt.pl/bundesliga/spieltag/wettbewerb/L1/saison_id/2018/spieltag/4" xr:uid="{1AC1F30F-1B48-4E23-B36C-BB8AEDB85D69}"/>
    <hyperlink ref="I110" r:id="rId437" display="https://www.transfermarkt.pl/fc-schalke-04/spielplan/verein/33/saison_id/2018" xr:uid="{DBA0ED75-0C26-4D91-8C5E-5A6782B2DE1D}"/>
    <hyperlink ref="J110" r:id="rId438" tooltip="Protokół meczowy" display="https://www.transfermarkt.pl/spielbericht/index/spielbericht/3058442" xr:uid="{8705997C-891F-4DA9-8714-F5A1FEEC15CC}"/>
    <hyperlink ref="K110" r:id="rId439" tooltip="Środkowy napastnik" display="https://www.transfermarkt.pl/robert-lewandowski/alletore/spieler/38253/saison/verein/27/liga/0/wettbewerb/L1/pos/0/trainer_id/0/minute/0/torart/0/plus/1" xr:uid="{3FB57B57-DB83-41FA-98C1-D67699B2A03C}"/>
    <hyperlink ref="B111" r:id="rId440" tooltip="Bundesliga" display="https://www.transfermarkt.pl/bundesliga/startseite/wettbewerb/L1" xr:uid="{B6F2128E-9BD4-4AAA-B8EE-3DAABF601427}"/>
    <hyperlink ref="C111" r:id="rId441" display="https://www.transfermarkt.pl/bundesliga/spieltag/wettbewerb/L1/saison_id/2018/spieltag/8" xr:uid="{8C4DF7D7-08F3-48E6-B6EE-5B1962E3123E}"/>
    <hyperlink ref="I111" r:id="rId442" display="https://www.transfermarkt.pl/vfl-wolfsburg/spielplan/verein/82/saison_id/2018" xr:uid="{2154C72E-7D16-40A9-8845-844902875747}"/>
    <hyperlink ref="J111" r:id="rId443" tooltip="Protokół meczowy" display="https://www.transfermarkt.pl/spielbericht/index/spielbericht/3058485" xr:uid="{AA171AB7-BDAF-4443-A445-482A52C79E37}"/>
    <hyperlink ref="K111" r:id="rId444" tooltip="Środkowy napastnik" display="https://www.transfermarkt.pl/robert-lewandowski/alletore/spieler/38253/saison/verein/27/liga/0/wettbewerb/L1/pos/0/trainer_id/0/minute/0/torart/0/plus/1" xr:uid="{9F42597D-D234-4A8C-A50B-CD2172D5575B}"/>
    <hyperlink ref="O111" r:id="rId445" display="https://www.transfermarkt.pl/mats-hummels/profil/spieler/39728" xr:uid="{25A15127-6A94-4E94-B86A-511166B26F92}"/>
    <hyperlink ref="B113" r:id="rId446" tooltip="Bundesliga" display="https://www.transfermarkt.pl/bundesliga/startseite/wettbewerb/L1" xr:uid="{7A517D7B-D489-45D2-AD91-8790502F9F25}"/>
    <hyperlink ref="C113" r:id="rId447" display="https://www.transfermarkt.pl/bundesliga/spieltag/wettbewerb/L1/saison_id/2018/spieltag/11" xr:uid="{BC14AC43-8474-4863-86C1-4BD56E8191FF}"/>
    <hyperlink ref="I113" r:id="rId448" display="https://www.transfermarkt.pl/borussia-dortmund/spielplan/verein/16/saison_id/2018" xr:uid="{CA841E59-9CEA-4DAE-9011-F88290AD5704}"/>
    <hyperlink ref="J113" r:id="rId449" tooltip="Protokół meczowy" display="https://www.transfermarkt.pl/spielbericht/index/spielbericht/3058506" xr:uid="{EE27CAD8-8000-44F7-9C01-628F1F27F0E1}"/>
    <hyperlink ref="K113" r:id="rId450" tooltip="Środkowy napastnik" display="https://www.transfermarkt.pl/robert-lewandowski/alletore/spieler/38253/saison/verein/27/liga/0/wettbewerb/L1/pos/0/trainer_id/0/minute/0/torart/0/plus/1" xr:uid="{9E936337-EFBB-4753-9E81-FE17F2886991}"/>
    <hyperlink ref="O113" r:id="rId451" display="https://www.transfermarkt.pl/serge-gnabry/profil/spieler/159471" xr:uid="{88F48E51-856D-4681-9509-113309D35B58}"/>
    <hyperlink ref="O114" r:id="rId452" display="https://www.transfermarkt.pl/joshua-kimmich/profil/spieler/161056" xr:uid="{747F4FB0-0F75-4BD5-8F3B-A77AFE922DE9}"/>
    <hyperlink ref="B115" r:id="rId453" tooltip="Bundesliga" display="https://www.transfermarkt.pl/bundesliga/startseite/wettbewerb/L1" xr:uid="{DB575672-E3FA-44E1-86F7-79A9124A13CE}"/>
    <hyperlink ref="C115" r:id="rId454" display="https://www.transfermarkt.pl/bundesliga/spieltag/wettbewerb/L1/saison_id/2018/spieltag/14" xr:uid="{E8EA0CAC-53A6-4A5E-8355-813AE871F2FD}"/>
    <hyperlink ref="I115" r:id="rId455" display="https://www.transfermarkt.pl/1-fc-nurnberg/spielplan/verein/4/saison_id/2018" xr:uid="{396A1B66-6243-4887-B64B-F85B349F12F5}"/>
    <hyperlink ref="J115" r:id="rId456" tooltip="Protokół meczowy" display="https://www.transfermarkt.pl/spielbericht/index/spielbericht/3058532" xr:uid="{B50E9024-2D3C-4A4D-B377-55307F94FD1D}"/>
    <hyperlink ref="K115" r:id="rId457" tooltip="Środkowy napastnik" display="https://www.transfermarkt.pl/robert-lewandowski/alletore/spieler/38253/saison/verein/27/liga/0/wettbewerb/L1/pos/0/trainer_id/0/minute/0/torart/0/plus/1" xr:uid="{95A1722A-B959-49A5-8827-DD9791EA744A}"/>
    <hyperlink ref="O115" r:id="rId458" display="https://www.transfermarkt.pl/joshua-kimmich/profil/spieler/161056" xr:uid="{C7A73510-8613-4141-B4B2-9365C5DAF32B}"/>
    <hyperlink ref="O116" r:id="rId459" display="https://www.transfermarkt.pl/leon-goretzka/profil/spieler/153084" xr:uid="{3423B984-9C67-46E8-844F-3F00D801BDBE}"/>
    <hyperlink ref="B117" r:id="rId460" tooltip="Bundesliga" display="https://www.transfermarkt.pl/bundesliga/startseite/wettbewerb/L1" xr:uid="{B4348997-FEC8-4205-82BF-4ED09B52761A}"/>
    <hyperlink ref="C117" r:id="rId461" display="https://www.transfermarkt.pl/bundesliga/spieltag/wettbewerb/L1/saison_id/2018/spieltag/15" xr:uid="{57D59163-8DF6-4D24-A132-48C7C72F50DF}"/>
    <hyperlink ref="I117" r:id="rId462" display="https://www.transfermarkt.pl/hannover-96/spielplan/verein/42/saison_id/2018" xr:uid="{4AD8D4F3-F2EC-4315-A77A-9809274FDEE7}"/>
    <hyperlink ref="J117" r:id="rId463" tooltip="Protokół meczowy" display="https://www.transfermarkt.pl/spielbericht/index/spielbericht/3058547" xr:uid="{F8B47334-1B8B-42A9-BFB8-54C5DDD7C60C}"/>
    <hyperlink ref="K117" r:id="rId464" tooltip="Środkowy napastnik" display="https://www.transfermarkt.pl/robert-lewandowski/alletore/spieler/38253/saison/verein/27/liga/0/wettbewerb/L1/pos/0/trainer_id/0/minute/0/torart/0/plus/1" xr:uid="{46861686-5BDE-4225-9E11-D0CD3333BEA1}"/>
    <hyperlink ref="O117" r:id="rId465" display="https://www.transfermarkt.pl/joshua-kimmich/profil/spieler/161056" xr:uid="{F1B8ACDD-9F1F-4F0D-B52F-BD3424A6D80A}"/>
    <hyperlink ref="B118" r:id="rId466" tooltip="Bundesliga" display="https://www.transfermarkt.pl/bundesliga/startseite/wettbewerb/L1" xr:uid="{DE49AC19-075E-4171-9873-FD3EBF8F1FFF}"/>
    <hyperlink ref="C118" r:id="rId467" display="https://www.transfermarkt.pl/bundesliga/spieltag/wettbewerb/L1/saison_id/2018/spieltag/18" xr:uid="{DCDD653B-2BF5-4B10-96C1-0DC9DF16B822}"/>
    <hyperlink ref="I118" r:id="rId468" display="https://www.transfermarkt.pl/tsg-1899-hoffenheim/spielplan/verein/533/saison_id/2018" xr:uid="{168B486E-15E4-4EEE-AC6D-F82F99AC176D}"/>
    <hyperlink ref="J118" r:id="rId469" tooltip="Protokół meczowy" display="https://www.transfermarkt.pl/spielbericht/index/spielbericht/3058569" xr:uid="{BFBB4B58-8686-4CA4-8DF3-22DA3475F99F}"/>
    <hyperlink ref="K118" r:id="rId470" tooltip="Środkowy napastnik" display="https://www.transfermarkt.pl/robert-lewandowski/alletore/spieler/38253/saison/verein/27/liga/0/wettbewerb/L1/pos/0/trainer_id/0/minute/0/torart/0/plus/1" xr:uid="{6C997836-B9F1-4716-8C2C-A3A6F0482010}"/>
    <hyperlink ref="O118" r:id="rId471" display="https://www.transfermarkt.pl/thomas-muller/profil/spieler/58358" xr:uid="{6BBF0954-DF91-40AB-80FB-06075DA2F1BD}"/>
    <hyperlink ref="B119" r:id="rId472" tooltip="Bundesliga" display="https://www.transfermarkt.pl/bundesliga/startseite/wettbewerb/L1" xr:uid="{1F2E6920-4E74-460B-879C-113FE062DDF2}"/>
    <hyperlink ref="C119" r:id="rId473" display="https://www.transfermarkt.pl/bundesliga/spieltag/wettbewerb/L1/saison_id/2018/spieltag/19" xr:uid="{5F181D3C-7C16-42E7-B331-16C73B68A311}"/>
    <hyperlink ref="I119" r:id="rId474" display="https://www.transfermarkt.pl/vfb-stuttgart/spielplan/verein/79/saison_id/2018" xr:uid="{84563574-57AB-426D-8AE7-F6077BD5B9FD}"/>
    <hyperlink ref="J119" r:id="rId475" tooltip="Protokół meczowy" display="https://www.transfermarkt.pl/spielbericht/index/spielbericht/3058577" xr:uid="{D7303C0B-7E58-4CA2-AD95-2F246DA9D342}"/>
    <hyperlink ref="K119" r:id="rId476" tooltip="Środkowy napastnik" display="https://www.transfermarkt.pl/robert-lewandowski/alletore/spieler/38253/saison/verein/27/liga/0/wettbewerb/L1/pos/0/trainer_id/0/minute/0/torart/0/plus/1" xr:uid="{5AA60A9C-4BDC-43BD-85BA-011BBEB3D572}"/>
    <hyperlink ref="O119" r:id="rId477" display="https://www.transfermarkt.pl/joshua-kimmich/profil/spieler/161056" xr:uid="{D46706A1-7004-4A45-9129-752CDCEA60E8}"/>
    <hyperlink ref="B120" r:id="rId478" tooltip="Bundesliga" display="https://www.transfermarkt.pl/bundesliga/startseite/wettbewerb/L1" xr:uid="{38E54D97-5282-49C7-8A09-6724F0F9D9D7}"/>
    <hyperlink ref="C120" r:id="rId479" display="https://www.transfermarkt.pl/bundesliga/spieltag/wettbewerb/L1/saison_id/2018/spieltag/21" xr:uid="{F43693B6-4D8F-4586-96F5-8C19C6D6CFB3}"/>
    <hyperlink ref="I120" r:id="rId480" display="https://www.transfermarkt.pl/fc-schalke-04/spielplan/verein/33/saison_id/2018" xr:uid="{54CAD4AE-2E58-4CED-B7C7-45D0121242A8}"/>
    <hyperlink ref="J120" r:id="rId481" tooltip="Protokół meczowy" display="https://www.transfermarkt.pl/spielbericht/index/spielbericht/3058594" xr:uid="{80EA1C46-E60D-4484-8898-30BD654D60BD}"/>
    <hyperlink ref="K120" r:id="rId482" tooltip="Środkowy napastnik" display="https://www.transfermarkt.pl/robert-lewandowski/alletore/spieler/38253/saison/verein/27/liga/0/wettbewerb/L1/pos/0/trainer_id/0/minute/0/torart/0/plus/1" xr:uid="{AB4F8608-AE3F-4E1D-BE87-D81E55E84921}"/>
    <hyperlink ref="O120" r:id="rId483" display="https://www.transfermarkt.pl/james-rodriguez/profil/spieler/88103" xr:uid="{73A02ACB-9074-48F2-946F-FBF2227839CE}"/>
    <hyperlink ref="B121" r:id="rId484" tooltip="Bundesliga" display="https://www.transfermarkt.pl/bundesliga/startseite/wettbewerb/L1" xr:uid="{7F5A6842-E93D-4428-8839-F85EB6892FE3}"/>
    <hyperlink ref="C121" r:id="rId485" display="https://www.transfermarkt.pl/bundesliga/spieltag/wettbewerb/L1/saison_id/2018/spieltag/24" xr:uid="{7CC73529-A27F-42D1-AF11-FACAF2CC3064}"/>
    <hyperlink ref="I121" r:id="rId486" display="https://www.transfermarkt.pl/borussia-monchengladbach/spielplan/verein/18/saison_id/2018" xr:uid="{C119B7A3-6DCF-47AD-A6C9-658542298610}"/>
    <hyperlink ref="J121" r:id="rId487" tooltip="Protokół meczowy" display="https://www.transfermarkt.pl/spielbericht/index/spielbericht/3058634" xr:uid="{8D95F7D2-A41C-4C0B-9DD8-1D6A87FFED52}"/>
    <hyperlink ref="K121" r:id="rId488" tooltip="Środkowy napastnik" display="https://www.transfermarkt.pl/robert-lewandowski/alletore/spieler/38253/saison/verein/27/liga/0/wettbewerb/L1/pos/0/trainer_id/0/minute/0/torart/0/plus/1" xr:uid="{1416B315-87DE-4391-9073-019A4A2E1504}"/>
    <hyperlink ref="O121" r:id="rId489" display="https://www.transfermarkt.pl/thiago/profil/spieler/60444" xr:uid="{12064F0B-61B0-4EF5-91AD-8893F68351EB}"/>
    <hyperlink ref="B123" r:id="rId490" tooltip="Bundesliga" display="https://www.transfermarkt.pl/bundesliga/startseite/wettbewerb/L1" xr:uid="{1CAD8D11-2FD9-4AA9-B93D-42EDED81EBA1}"/>
    <hyperlink ref="C123" r:id="rId491" display="https://www.transfermarkt.pl/bundesliga/spieltag/wettbewerb/L1/saison_id/2018/spieltag/25" xr:uid="{6A37DF79-AAE9-49E3-8B88-7D5ED60B9C8A}"/>
    <hyperlink ref="I123" r:id="rId492" display="https://www.transfermarkt.pl/vfl-wolfsburg/spielplan/verein/82/saison_id/2018" xr:uid="{6A1B09DA-D0A5-49E6-B9C0-7AA9CBF10D7F}"/>
    <hyperlink ref="J123" r:id="rId493" tooltip="Protokół meczowy" display="https://www.transfermarkt.pl/spielbericht/index/spielbericht/3058639" xr:uid="{A2AA8DD9-3EFA-4A6E-8123-EC343F3810C4}"/>
    <hyperlink ref="K123" r:id="rId494" tooltip="Środkowy napastnik" display="https://www.transfermarkt.pl/robert-lewandowski/alletore/spieler/38253/saison/verein/27/liga/0/wettbewerb/L1/pos/0/trainer_id/0/minute/0/torart/0/plus/1" xr:uid="{F878B66E-877A-4F10-8B5C-22D3D827F3C6}"/>
    <hyperlink ref="O123" r:id="rId495" display="https://www.transfermarkt.pl/serge-gnabry/profil/spieler/159471" xr:uid="{E5D58952-51DF-4FA3-9489-2421A452CCDE}"/>
    <hyperlink ref="O124" r:id="rId496" display="https://www.transfermarkt.pl/franck-ribery/profil/spieler/22068" xr:uid="{22BBAC0D-EEB8-4464-A3F6-DD538353D61C}"/>
    <hyperlink ref="B125" r:id="rId497" tooltip="Bundesliga" display="https://www.transfermarkt.pl/bundesliga/startseite/wettbewerb/L1" xr:uid="{CCB071B1-8667-4D3F-85DE-E20C3D3FC1E2}"/>
    <hyperlink ref="C125" r:id="rId498" display="https://www.transfermarkt.pl/bundesliga/spieltag/wettbewerb/L1/saison_id/2018/spieltag/26" xr:uid="{79FDD668-C29B-4B67-BDA4-E267F9B29E8F}"/>
    <hyperlink ref="I125" r:id="rId499" display="https://www.transfermarkt.pl/1-fsv-mainz-05/spielplan/verein/39/saison_id/2018" xr:uid="{345065E1-CB92-4FAA-A7D9-4FBE1258B092}"/>
    <hyperlink ref="J125" r:id="rId500" tooltip="Protokół meczowy" display="https://www.transfermarkt.pl/spielbericht/index/spielbericht/3058648" xr:uid="{AA015740-DF92-4493-87DC-2B0771C6BA19}"/>
    <hyperlink ref="K125" r:id="rId501" tooltip="Środkowy napastnik" display="https://www.transfermarkt.pl/robert-lewandowski/alletore/spieler/38253/saison/verein/27/liga/0/wettbewerb/L1/pos/0/trainer_id/0/minute/0/torart/0/plus/1" xr:uid="{C1A906A6-07A5-46B8-9C26-DA992DD30CB2}"/>
    <hyperlink ref="O125" r:id="rId502" display="https://www.transfermarkt.pl/david-alaba/profil/spieler/59016" xr:uid="{8CF436C1-6756-4329-84BA-8B975ED61B91}"/>
    <hyperlink ref="B126" r:id="rId503" tooltip="Bundesliga" display="https://www.transfermarkt.pl/bundesliga/startseite/wettbewerb/L1" xr:uid="{810B46CD-517E-4985-92F3-CECF0FE31CF0}"/>
    <hyperlink ref="C126" r:id="rId504" display="https://www.transfermarkt.pl/bundesliga/spieltag/wettbewerb/L1/saison_id/2018/spieltag/27" xr:uid="{B214F469-8EAD-4FBE-81F7-1AEB095FA5FC}"/>
    <hyperlink ref="I126" r:id="rId505" display="https://www.transfermarkt.pl/sc-freiburg/spielplan/verein/60/saison_id/2018" xr:uid="{45707501-63F5-41B4-9DE7-685F9F250765}"/>
    <hyperlink ref="J126" r:id="rId506" tooltip="Protokół meczowy" display="https://www.transfermarkt.pl/spielbericht/index/spielbericht/3058663" xr:uid="{0F1B718C-AC5E-489A-9690-959BDEC292D6}"/>
    <hyperlink ref="K126" r:id="rId507" tooltip="Środkowy napastnik" display="https://www.transfermarkt.pl/robert-lewandowski/alletore/spieler/38253/saison/verein/27/liga/0/wettbewerb/L1/pos/0/trainer_id/0/minute/0/torart/0/plus/1" xr:uid="{F0C503DF-55EF-42AC-874D-9D8DE8FB503D}"/>
    <hyperlink ref="O126" r:id="rId508" display="https://www.transfermarkt.pl/leon-goretzka/profil/spieler/153084" xr:uid="{E1A2F625-DD86-4FBA-93E6-FF0EC9994120}"/>
    <hyperlink ref="B127" r:id="rId509" tooltip="Bundesliga" display="https://www.transfermarkt.pl/bundesliga/startseite/wettbewerb/L1" xr:uid="{4C96E9CE-ABD8-4420-8E03-E11EA49988D4}"/>
    <hyperlink ref="C127" r:id="rId510" display="https://www.transfermarkt.pl/bundesliga/spieltag/wettbewerb/L1/saison_id/2018/spieltag/28" xr:uid="{B0B9769D-408E-4448-84B0-75C15B82C4A8}"/>
    <hyperlink ref="I127" r:id="rId511" display="https://www.transfermarkt.pl/borussia-dortmund/spielplan/verein/16/saison_id/2018" xr:uid="{C298896E-6F77-4650-8D8B-2824A4656913}"/>
    <hyperlink ref="J127" r:id="rId512" tooltip="Protokół meczowy" display="https://www.transfermarkt.pl/spielbericht/index/spielbericht/3058666" xr:uid="{DD02D786-E2E6-43AA-B337-DBDD19F9DCB1}"/>
    <hyperlink ref="K127" r:id="rId513" tooltip="Środkowy napastnik" display="https://www.transfermarkt.pl/robert-lewandowski/alletore/spieler/38253/saison/verein/27/liga/0/wettbewerb/L1/pos/0/trainer_id/0/minute/0/torart/0/plus/1" xr:uid="{19E96221-984E-436B-883C-45AD4F712F33}"/>
    <hyperlink ref="O128" r:id="rId514" display="https://www.transfermarkt.pl/serge-gnabry/profil/spieler/159471" xr:uid="{1552DAF5-FD50-4544-AC3A-20509E9A503D}"/>
    <hyperlink ref="B129" r:id="rId515" tooltip="Bundesliga" display="https://www.transfermarkt.pl/bundesliga/startseite/wettbewerb/L1" xr:uid="{10B7CD6E-3356-42C8-8895-3555FCBCD66E}"/>
    <hyperlink ref="C129" r:id="rId516" display="https://www.transfermarkt.pl/bundesliga/spieltag/wettbewerb/L1/saison_id/2018/spieltag/32" xr:uid="{92DD6D0D-3FEF-4C19-AC2B-EB052C0FE07E}"/>
    <hyperlink ref="I129" r:id="rId517" display="https://www.transfermarkt.pl/hannover-96/spielplan/verein/42/saison_id/2018" xr:uid="{13DA3900-25FF-4926-BE3A-B538FB475CDA}"/>
    <hyperlink ref="J129" r:id="rId518" tooltip="Protokół meczowy" display="https://www.transfermarkt.pl/spielbericht/index/spielbericht/3058702" xr:uid="{175F2974-D29E-401E-9DF6-D128C680BE91}"/>
    <hyperlink ref="K129" r:id="rId519" tooltip="Środkowy napastnik" display="https://www.transfermarkt.pl/robert-lewandowski/alletore/spieler/38253/saison/verein/27/liga/0/wettbewerb/L1/pos/0/trainer_id/0/minute/0/torart/0/plus/1" xr:uid="{974C187B-7D1F-4B3F-B7A1-B83661B57D7E}"/>
    <hyperlink ref="O129" r:id="rId520" display="https://www.transfermarkt.pl/joshua-kimmich/profil/spieler/161056" xr:uid="{4A1C7F58-141F-48EF-A2A1-B2E32367FEC6}"/>
    <hyperlink ref="B130" r:id="rId521" tooltip="Bundesliga" display="https://www.transfermarkt.pl/bundesliga/startseite/wettbewerb/L1" xr:uid="{4F0F8FB9-0862-46F2-9D38-06610E3D7B3B}"/>
    <hyperlink ref="C130" r:id="rId522" display="https://www.transfermarkt.pl/bundesliga/spieltag/wettbewerb/L1/saison_id/2019/spieltag/1" xr:uid="{C49A899A-64BF-479E-B936-1BBC822CE265}"/>
    <hyperlink ref="I130" r:id="rId523" display="https://www.transfermarkt.pl/hertha-bsc/spielplan/verein/44/saison_id/2019" xr:uid="{75859271-8ADE-4D6F-BBA0-ABEAC07BEDF5}"/>
    <hyperlink ref="J130" r:id="rId524" tooltip="Protokół meczowy" display="https://www.transfermarkt.pl/spielbericht/index/spielbericht/3203424" xr:uid="{ABB10D6B-AAA5-4587-AEB4-86A2EC8B0978}"/>
    <hyperlink ref="K130" r:id="rId525" tooltip="Środkowy napastnik" display="https://www.transfermarkt.pl/robert-lewandowski/alletore/spieler/38253/saison/verein/27/liga/0/wettbewerb/L1/pos/0/trainer_id/0/minute/0/torart/0/plus/1" xr:uid="{65264936-E7A9-4655-A227-5DFE4149C6BB}"/>
    <hyperlink ref="O130" r:id="rId526" display="https://www.transfermarkt.pl/serge-gnabry/profil/spieler/159471" xr:uid="{01C69D7D-13FE-457A-A502-00B188019808}"/>
    <hyperlink ref="B132" r:id="rId527" tooltip="Bundesliga" display="https://www.transfermarkt.pl/bundesliga/startseite/wettbewerb/L1" xr:uid="{51A939DE-5970-4BF4-B7BA-9B1B3718E719}"/>
    <hyperlink ref="C132" r:id="rId528" display="https://www.transfermarkt.pl/bundesliga/spieltag/wettbewerb/L1/saison_id/2019/spieltag/2" xr:uid="{06BEC858-E81D-44B6-97EB-9E549B2D31D0}"/>
    <hyperlink ref="I132" r:id="rId529" display="https://www.transfermarkt.pl/fc-schalke-04/spielplan/verein/33/saison_id/2019" xr:uid="{05BAF9E1-1755-49BB-AA7E-521EC064B8B8}"/>
    <hyperlink ref="J132" r:id="rId530" tooltip="Protokół meczowy" display="https://www.transfermarkt.pl/spielbericht/index/spielbericht/3203447" xr:uid="{DF342886-7D35-4DC7-92B9-950857AC304A}"/>
    <hyperlink ref="K132" r:id="rId531" tooltip="Środkowy napastnik" display="https://www.transfermarkt.pl/robert-lewandowski/alletore/spieler/38253/saison/verein/27/liga/0/wettbewerb/L1/pos/0/trainer_id/0/minute/0/torart/0/plus/1" xr:uid="{DFC440D4-53E1-45C8-B4F8-1843902580B3}"/>
    <hyperlink ref="O134" r:id="rId532" display="https://www.transfermarkt.pl/kingsley-coman/profil/spieler/243714" xr:uid="{58D95FF2-BFEF-4B81-967D-8B4F6A37B7DF}"/>
    <hyperlink ref="B135" r:id="rId533" tooltip="Bundesliga" display="https://www.transfermarkt.pl/bundesliga/startseite/wettbewerb/L1" xr:uid="{0E1DF2F1-BDF3-4EC4-AA5E-DCE5F3EE70FD}"/>
    <hyperlink ref="C135" r:id="rId534" display="https://www.transfermarkt.pl/bundesliga/spieltag/wettbewerb/L1/saison_id/2019/spieltag/3" xr:uid="{C2E9EAA3-580B-47E1-BFFD-1DDFB97FAA34}"/>
    <hyperlink ref="I135" r:id="rId535" display="https://www.transfermarkt.pl/1-fsv-mainz-05/spielplan/verein/39/saison_id/2019" xr:uid="{09957026-606E-4E8F-AAC4-CEDC0880A167}"/>
    <hyperlink ref="J135" r:id="rId536" tooltip="Protokół meczowy" display="https://www.transfermarkt.pl/spielbericht/index/spielbericht/3203451" xr:uid="{6B1AC4D4-6969-4171-97AC-24427572C061}"/>
    <hyperlink ref="K135" r:id="rId537" tooltip="Środkowy napastnik" display="https://www.transfermarkt.pl/robert-lewandowski/alletore/spieler/38253/saison/verein/27/liga/0/wettbewerb/L1/pos/0/trainer_id/0/minute/0/torart/0/plus/1" xr:uid="{E2933F00-999E-4C1D-B181-807D158C6177}"/>
    <hyperlink ref="O135" r:id="rId538" display="https://www.transfermarkt.pl/thomas-muller/profil/spieler/58358" xr:uid="{DFC1203C-755C-4BFF-9067-4D641AE31E17}"/>
    <hyperlink ref="B136" r:id="rId539" tooltip="Bundesliga" display="https://www.transfermarkt.pl/bundesliga/startseite/wettbewerb/L1" xr:uid="{FF9B6988-DE5E-426B-94AC-F3F93EB4233F}"/>
    <hyperlink ref="C136" r:id="rId540" display="https://www.transfermarkt.pl/bundesliga/spieltag/wettbewerb/L1/saison_id/2019/spieltag/4" xr:uid="{ABE45A92-37EC-4403-8D49-0679420543F5}"/>
    <hyperlink ref="I136" r:id="rId541" display="https://www.transfermarkt.pl/rasenballsport-leipzig/spielplan/verein/23826/saison_id/2019" xr:uid="{0C17049C-8B33-49BC-9FE6-0A53335AFFF9}"/>
    <hyperlink ref="J136" r:id="rId542" tooltip="Protokół meczowy" display="https://www.transfermarkt.pl/spielbericht/index/spielbericht/3203461" xr:uid="{74499BFB-6F82-42AE-A68D-752A51426E7B}"/>
    <hyperlink ref="K136" r:id="rId543" tooltip="Środkowy napastnik" display="https://www.transfermarkt.pl/robert-lewandowski/alletore/spieler/38253/saison/verein/27/liga/0/wettbewerb/L1/pos/0/trainer_id/0/minute/0/torart/0/plus/1" xr:uid="{123CC6ED-7F7D-41E7-96B1-57C3478FD7D5}"/>
    <hyperlink ref="O136" r:id="rId544" display="https://www.transfermarkt.pl/thomas-muller/profil/spieler/58358" xr:uid="{50D7234C-D64E-49FD-81F3-A8A5F80ABD18}"/>
    <hyperlink ref="B137" r:id="rId545" tooltip="Bundesliga" display="https://www.transfermarkt.pl/bundesliga/startseite/wettbewerb/L1" xr:uid="{79C2858E-71AB-4C14-A008-80F31E126CAB}"/>
    <hyperlink ref="C137" r:id="rId546" display="https://www.transfermarkt.pl/bundesliga/spieltag/wettbewerb/L1/saison_id/2019/spieltag/5" xr:uid="{D50212A7-1FA9-49C9-AB70-17214074E7CB}"/>
    <hyperlink ref="I137" r:id="rId547" display="https://www.transfermarkt.pl/1-fc-koln/spielplan/verein/3/saison_id/2019" xr:uid="{4F14A223-5D0E-4EC5-8FD0-CD410BB91489}"/>
    <hyperlink ref="J137" r:id="rId548" tooltip="Protokół meczowy" display="https://www.transfermarkt.pl/spielbericht/index/spielbericht/3203469" xr:uid="{8128551F-93C9-43CB-864D-C22D3303B291}"/>
    <hyperlink ref="K137" r:id="rId549" tooltip="Środkowy napastnik" display="https://www.transfermarkt.pl/robert-lewandowski/alletore/spieler/38253/saison/verein/27/liga/0/wettbewerb/L1/pos/0/trainer_id/0/minute/0/torart/0/plus/1" xr:uid="{6A1DB515-9DC1-483C-AE19-330DD5D10EFD}"/>
    <hyperlink ref="O137" r:id="rId550" display="https://www.transfermarkt.pl/joshua-kimmich/profil/spieler/161056" xr:uid="{A8172252-959F-4305-8443-0DCEEF84281A}"/>
    <hyperlink ref="O138" r:id="rId551" display="https://www.transfermarkt.pl/joshua-kimmich/profil/spieler/161056" xr:uid="{7AF85E7F-B39E-4A6A-AD81-CFCDD17B7874}"/>
    <hyperlink ref="B139" r:id="rId552" tooltip="Bundesliga" display="https://www.transfermarkt.pl/bundesliga/startseite/wettbewerb/L1" xr:uid="{EB7927B2-B650-4B18-B159-F37DF0E95EA2}"/>
    <hyperlink ref="C139" r:id="rId553" display="https://www.transfermarkt.pl/bundesliga/spieltag/wettbewerb/L1/saison_id/2019/spieltag/6" xr:uid="{DDE6AC64-62E7-46A5-8DFE-AB515415AE3D}"/>
    <hyperlink ref="I139" r:id="rId554" display="https://www.transfermarkt.pl/sc-paderborn-07/spielplan/verein/127/saison_id/2019" xr:uid="{31F97203-C19F-47BB-BC4E-9FF0F41A16A5}"/>
    <hyperlink ref="J139" r:id="rId555" tooltip="Protokół meczowy" display="https://www.transfermarkt.pl/spielbericht/index/spielbericht/3203485" xr:uid="{05D3160F-B4F5-438C-81A1-DAA75C393DC8}"/>
    <hyperlink ref="K139" r:id="rId556" tooltip="Środkowy napastnik" display="https://www.transfermarkt.pl/robert-lewandowski/alletore/spieler/38253/saison/verein/27/liga/0/wettbewerb/L1/pos/0/trainer_id/0/minute/0/torart/0/plus/1" xr:uid="{22285BBC-2B3B-4C2F-B9C1-49387CA7BC48}"/>
    <hyperlink ref="O139" r:id="rId557" display="https://www.transfermarkt.pl/niklas-sule/profil/spieler/166601" xr:uid="{65A847FF-DF4B-42AC-868A-CD03AF0A72CC}"/>
    <hyperlink ref="B140" r:id="rId558" tooltip="Bundesliga" display="https://www.transfermarkt.pl/bundesliga/startseite/wettbewerb/L1" xr:uid="{75B8F0F1-29EB-4865-9507-67CC7FE959C4}"/>
    <hyperlink ref="C140" r:id="rId559" display="https://www.transfermarkt.pl/bundesliga/spieltag/wettbewerb/L1/saison_id/2019/spieltag/7" xr:uid="{E8A832F8-F310-469C-9700-809C810F55E7}"/>
    <hyperlink ref="I140" r:id="rId560" display="https://www.transfermarkt.pl/tsg-1899-hoffenheim/spielplan/verein/533/saison_id/2019" xr:uid="{F08D2145-A70D-4999-804F-0A2CEEBF9AB0}"/>
    <hyperlink ref="J140" r:id="rId561" tooltip="Protokół meczowy" display="https://www.transfermarkt.pl/spielbericht/index/spielbericht/3203487" xr:uid="{7D81D040-A89F-454F-8A61-C7CEF390B31D}"/>
    <hyperlink ref="K140" r:id="rId562" tooltip="Środkowy napastnik" display="https://www.transfermarkt.pl/robert-lewandowski/alletore/spieler/38253/saison/verein/27/liga/0/wettbewerb/L1/pos/0/trainer_id/0/minute/0/torart/0/plus/1" xr:uid="{2AD78A23-78C6-4773-925B-4AE8B663DC70}"/>
    <hyperlink ref="O140" r:id="rId563" display="https://www.transfermarkt.pl/thomas-muller/profil/spieler/58358" xr:uid="{05B58B42-3EF8-4EC0-8950-6C6C40EC2DE3}"/>
    <hyperlink ref="B141" r:id="rId564" tooltip="Bundesliga" display="https://www.transfermarkt.pl/bundesliga/startseite/wettbewerb/L1" xr:uid="{58A2A13C-CA4A-49AB-A9AA-A07956FF1428}"/>
    <hyperlink ref="C141" r:id="rId565" display="https://www.transfermarkt.pl/bundesliga/spieltag/wettbewerb/L1/saison_id/2019/spieltag/8" xr:uid="{969415EF-AC9F-409F-BECF-19E3E24D9BB8}"/>
    <hyperlink ref="I141" r:id="rId566" display="https://www.transfermarkt.pl/fc-augsburg/spielplan/verein/167/saison_id/2019" xr:uid="{E19341C5-5EBB-4C3D-8DD5-86C2497B2B75}"/>
    <hyperlink ref="J141" r:id="rId567" tooltip="Protokół meczowy" display="https://www.transfermarkt.pl/spielbericht/index/spielbericht/3203502" xr:uid="{A5056BA3-C136-487C-B590-F341DFB02F3D}"/>
    <hyperlink ref="K141" r:id="rId568" tooltip="Środkowy napastnik" display="https://www.transfermarkt.pl/robert-lewandowski/alletore/spieler/38253/saison/verein/27/liga/0/wettbewerb/L1/pos/0/trainer_id/0/minute/0/torart/0/plus/1" xr:uid="{7A1C2CCD-7103-49E2-B26C-D746A3C47447}"/>
    <hyperlink ref="O141" r:id="rId569" display="https://www.transfermarkt.pl/serge-gnabry/profil/spieler/159471" xr:uid="{1A5D5599-1E1F-429A-A367-07163758E8C1}"/>
    <hyperlink ref="B142" r:id="rId570" tooltip="Bundesliga" display="https://www.transfermarkt.pl/bundesliga/startseite/wettbewerb/L1" xr:uid="{C2FBEDA9-61FF-42FA-8FF7-BF20A0D52D78}"/>
    <hyperlink ref="C142" r:id="rId571" display="https://www.transfermarkt.pl/bundesliga/spieltag/wettbewerb/L1/saison_id/2019/spieltag/9" xr:uid="{DA424748-879B-4699-B263-156A0C44DF37}"/>
    <hyperlink ref="I142" r:id="rId572" display="https://www.transfermarkt.pl/1-fc-union-berlin/spielplan/verein/89/saison_id/2019" xr:uid="{A130D3E9-5172-4733-9214-177AC1D91BB1}"/>
    <hyperlink ref="J142" r:id="rId573" tooltip="Protokół meczowy" display="https://www.transfermarkt.pl/spielbericht/index/spielbericht/3203505" xr:uid="{0E03CF19-4290-48FD-969A-E116FBB50586}"/>
    <hyperlink ref="K142" r:id="rId574" tooltip="Środkowy napastnik" display="https://www.transfermarkt.pl/robert-lewandowski/alletore/spieler/38253/saison/verein/27/liga/0/wettbewerb/L1/pos/0/trainer_id/0/minute/0/torart/0/plus/1" xr:uid="{3D7971EB-DEF0-4543-AC1E-56DD8B1C6E2D}"/>
    <hyperlink ref="B143" r:id="rId575" tooltip="Bundesliga" display="https://www.transfermarkt.pl/bundesliga/startseite/wettbewerb/L1" xr:uid="{741444EC-063D-4841-9370-B5C5B2AE3D86}"/>
    <hyperlink ref="C143" r:id="rId576" display="https://www.transfermarkt.pl/bundesliga/spieltag/wettbewerb/L1/saison_id/2019/spieltag/10" xr:uid="{333875C0-5DE7-43C4-A04F-F4CC9739A2BD}"/>
    <hyperlink ref="I143" r:id="rId577" display="https://www.transfermarkt.pl/eintracht-frankfurt/spielplan/verein/24/saison_id/2019" xr:uid="{70BC0182-5948-4B6F-B473-934ACD685816}"/>
    <hyperlink ref="J143" r:id="rId578" tooltip="Protokół meczowy" display="https://www.transfermarkt.pl/spielbericht/index/spielbericht/3203517" xr:uid="{40FF9670-57DE-47EB-BBC5-78AE365D69FC}"/>
    <hyperlink ref="K143" r:id="rId579" tooltip="Środkowy napastnik" display="https://www.transfermarkt.pl/robert-lewandowski/alletore/spieler/38253/saison/verein/27/liga/0/wettbewerb/L1/pos/0/trainer_id/0/minute/0/torart/0/plus/1" xr:uid="{C2760150-7318-4958-84EE-D359682D4C03}"/>
    <hyperlink ref="O143" r:id="rId580" display="https://www.transfermarkt.pl/alphonso-davies/profil/spieler/424204" xr:uid="{89E012C4-6631-4EFA-B989-0C47F82BB40F}"/>
    <hyperlink ref="B144" r:id="rId581" tooltip="Bundesliga" display="https://www.transfermarkt.pl/bundesliga/startseite/wettbewerb/L1" xr:uid="{FB749D06-639D-4EFF-8CF6-9FC9C4615973}"/>
    <hyperlink ref="C144" r:id="rId582" display="https://www.transfermarkt.pl/bundesliga/spieltag/wettbewerb/L1/saison_id/2019/spieltag/11" xr:uid="{9A6E859E-7101-4774-8F1A-9A1748EDB761}"/>
    <hyperlink ref="I144" r:id="rId583" display="https://www.transfermarkt.pl/borussia-dortmund/spielplan/verein/16/saison_id/2019" xr:uid="{E0CCC499-2CCF-40D5-819D-AB1E43F429BE}"/>
    <hyperlink ref="J144" r:id="rId584" tooltip="Protokół meczowy" display="https://www.transfermarkt.pl/spielbericht/index/spielbericht/3203523" xr:uid="{F00EBF63-ABA4-4DA6-9B6F-2F3B93ACE327}"/>
    <hyperlink ref="K144" r:id="rId585" tooltip="Środkowy napastnik" display="https://www.transfermarkt.pl/robert-lewandowski/alletore/spieler/38253/saison/verein/27/liga/0/wettbewerb/L1/pos/0/trainer_id/0/minute/0/torart/0/plus/1" xr:uid="{DC3C2637-0E92-4A57-BCFF-80FB17B02334}"/>
    <hyperlink ref="O144" r:id="rId586" display="https://www.transfermarkt.pl/benjamin-pavard/profil/spieler/353366" xr:uid="{F12DB272-F078-49E5-973A-2B28DA74198E}"/>
    <hyperlink ref="O145" r:id="rId587" display="https://www.transfermarkt.pl/thomas-muller/profil/spieler/58358" xr:uid="{3390EF04-C5E0-4E10-9381-4F48B95FC04D}"/>
    <hyperlink ref="B146" r:id="rId588" tooltip="Bundesliga" display="https://www.transfermarkt.pl/bundesliga/startseite/wettbewerb/L1" xr:uid="{5AF4474E-DA61-4E6C-A7E5-7FA4F23E03E6}"/>
    <hyperlink ref="C146" r:id="rId589" display="https://www.transfermarkt.pl/bundesliga/spieltag/wettbewerb/L1/saison_id/2019/spieltag/15" xr:uid="{DA93864A-A881-4B69-B040-742FA97AA999}"/>
    <hyperlink ref="I146" r:id="rId590" display="https://www.transfermarkt.pl/sv-werder-bremen/spielplan/verein/86/saison_id/2019" xr:uid="{4AE55935-BE2A-44B0-A163-48E1FACB6FB0}"/>
    <hyperlink ref="J146" r:id="rId591" tooltip="Protokół meczowy" display="https://www.transfermarkt.pl/spielbericht/index/spielbericht/3203559" xr:uid="{FB464254-2153-4D8A-BC70-A96E5C074CF5}"/>
    <hyperlink ref="K146" r:id="rId592" tooltip="Środkowy napastnik" display="https://www.transfermarkt.pl/robert-lewandowski/alletore/spieler/38253/saison/verein/27/liga/0/wettbewerb/L1/pos/0/trainer_id/0/minute/0/torart/0/plus/1" xr:uid="{DC694360-D87C-49D3-BD90-BDE0BAD91E46}"/>
    <hyperlink ref="O146" r:id="rId593" display="https://www.transfermarkt.pl/philippe-coutinho/profil/spieler/80444" xr:uid="{828A5742-3922-4701-8B59-6F2D0A4075ED}"/>
    <hyperlink ref="O147" r:id="rId594" display="https://www.transfermarkt.pl/thomas-muller/profil/spieler/58358" xr:uid="{F3E9B0F0-9C92-4741-87DF-42CE73D1CB72}"/>
    <hyperlink ref="B148" r:id="rId595" tooltip="Bundesliga" display="https://www.transfermarkt.pl/bundesliga/startseite/wettbewerb/L1" xr:uid="{1467665F-C80B-4BF1-B559-F7CE3A2B493E}"/>
    <hyperlink ref="C148" r:id="rId596" display="https://www.transfermarkt.pl/bundesliga/spieltag/wettbewerb/L1/saison_id/2019/spieltag/16" xr:uid="{5B07E451-3C84-4EBA-81D6-0D832BEE0889}"/>
    <hyperlink ref="I148" r:id="rId597" display="https://www.transfermarkt.pl/sc-freiburg/spielplan/verein/60/saison_id/2019" xr:uid="{B0552AD1-F441-4F7E-A514-AF24B96DD33E}"/>
    <hyperlink ref="J148" r:id="rId598" tooltip="Protokół meczowy" display="https://www.transfermarkt.pl/spielbericht/index/spielbericht/3203574" xr:uid="{40EA9004-42BD-46B5-8EDF-629B663CC65E}"/>
    <hyperlink ref="K148" r:id="rId599" tooltip="Środkowy napastnik" display="https://www.transfermarkt.pl/robert-lewandowski/alletore/spieler/38253/saison/verein/27/liga/0/wettbewerb/L1/pos/0/trainer_id/0/minute/0/torart/0/plus/1" xr:uid="{1BB83707-FC92-4C60-A08E-4777B8F96CD1}"/>
    <hyperlink ref="O148" r:id="rId600" display="https://www.transfermarkt.pl/alphonso-davies/profil/spieler/424204" xr:uid="{7F0D1E80-BCCB-4C77-BB05-853B021BA24E}"/>
    <hyperlink ref="B149" r:id="rId601" tooltip="Bundesliga" display="https://www.transfermarkt.pl/bundesliga/startseite/wettbewerb/L1" xr:uid="{47828032-EE06-40A5-96EA-014F919B7FCA}"/>
    <hyperlink ref="C149" r:id="rId602" display="https://www.transfermarkt.pl/bundesliga/spieltag/wettbewerb/L1/saison_id/2019/spieltag/18" xr:uid="{686042E9-5E4D-4FC5-B035-E64C7ACF2AD8}"/>
    <hyperlink ref="I149" r:id="rId603" display="https://www.transfermarkt.pl/hertha-bsc/spielplan/verein/44/saison_id/2019" xr:uid="{2C088E83-FD6F-4E8A-8B2B-990DEC9A89D7}"/>
    <hyperlink ref="J149" r:id="rId604" tooltip="Protokół meczowy" display="https://www.transfermarkt.pl/spielbericht/index/spielbericht/3203589" xr:uid="{3CAD7E84-A547-4BB7-A694-AC651A8EB86D}"/>
    <hyperlink ref="K149" r:id="rId605" tooltip="Środkowy napastnik" display="https://www.transfermarkt.pl/robert-lewandowski/alletore/spieler/38253/saison/verein/27/liga/0/wettbewerb/L1/pos/0/trainer_id/0/minute/0/torart/0/plus/1" xr:uid="{806B3F36-BC9F-450E-87E2-A027A54BA12C}"/>
    <hyperlink ref="B150" r:id="rId606" tooltip="Bundesliga" display="https://www.transfermarkt.pl/bundesliga/startseite/wettbewerb/L1" xr:uid="{4D289B0C-3EB7-410A-BD75-25BB91F2A92C}"/>
    <hyperlink ref="C150" r:id="rId607" display="https://www.transfermarkt.pl/bundesliga/spieltag/wettbewerb/L1/saison_id/2019/spieltag/19" xr:uid="{A031FA75-A142-4DF4-B85A-CB86A69DF803}"/>
    <hyperlink ref="I150" r:id="rId608" display="https://www.transfermarkt.pl/fc-schalke-04/spielplan/verein/33/saison_id/2019" xr:uid="{AF3F963F-7014-474C-BC94-9D6BC2CFA445}"/>
    <hyperlink ref="J150" r:id="rId609" tooltip="Protokół meczowy" display="https://www.transfermarkt.pl/spielbericht/index/spielbericht/3203595" xr:uid="{F11E33EB-B406-4EF4-845F-E6EF8C8689DF}"/>
    <hyperlink ref="K150" r:id="rId610" tooltip="Środkowy napastnik" display="https://www.transfermarkt.pl/robert-lewandowski/alletore/spieler/38253/saison/verein/27/liga/0/wettbewerb/L1/pos/0/trainer_id/0/minute/0/torart/0/plus/1" xr:uid="{DF3F3F7A-DEF2-416E-9249-C18CF5CB9081}"/>
    <hyperlink ref="O150" r:id="rId611" display="https://www.transfermarkt.pl/ivan-perisic/profil/spieler/42460" xr:uid="{C5EEF42F-4D57-4900-9F5D-73E892AD485E}"/>
    <hyperlink ref="B151" r:id="rId612" tooltip="Bundesliga" display="https://www.transfermarkt.pl/bundesliga/startseite/wettbewerb/L1" xr:uid="{E35E3171-5D51-41F5-947A-D2161E10A21B}"/>
    <hyperlink ref="C151" r:id="rId613" display="https://www.transfermarkt.pl/bundesliga/spieltag/wettbewerb/L1/saison_id/2019/spieltag/20" xr:uid="{A8DC71A3-3CAE-4D3F-81E4-FA29ADC6D601}"/>
    <hyperlink ref="I151" r:id="rId614" display="https://www.transfermarkt.pl/1-fsv-mainz-05/spielplan/verein/39/saison_id/2019" xr:uid="{0271D26D-938C-4FF2-86D6-218788BB7A9A}"/>
    <hyperlink ref="J151" r:id="rId615" tooltip="Protokół meczowy" display="https://www.transfermarkt.pl/spielbericht/index/spielbericht/3203609" xr:uid="{C6813297-8573-4012-AB8E-5D18BFE6482B}"/>
    <hyperlink ref="K151" r:id="rId616" tooltip="Środkowy napastnik" display="https://www.transfermarkt.pl/robert-lewandowski/alletore/spieler/38253/saison/verein/27/liga/0/wettbewerb/L1/pos/0/trainer_id/0/minute/0/torart/0/plus/1" xr:uid="{4EE97490-1056-40C5-85E4-777D9D116FC9}"/>
    <hyperlink ref="O151" r:id="rId617" display="https://www.transfermarkt.pl/benjamin-pavard/profil/spieler/353366" xr:uid="{13F8667E-A64D-47C4-A724-101D31F13D62}"/>
    <hyperlink ref="B152" r:id="rId618" tooltip="Bundesliga" display="https://www.transfermarkt.pl/bundesliga/startseite/wettbewerb/L1" xr:uid="{338FC90A-F163-410C-94DA-836B260306BD}"/>
    <hyperlink ref="C152" r:id="rId619" display="https://www.transfermarkt.pl/bundesliga/spieltag/wettbewerb/L1/saison_id/2019/spieltag/22" xr:uid="{6AA48374-0D80-41AB-A00E-78F2380E7930}"/>
    <hyperlink ref="I152" r:id="rId620" display="https://www.transfermarkt.pl/1-fc-koln/spielplan/verein/3/saison_id/2019" xr:uid="{7A684732-475A-4BBF-BF6D-2FE64E7232A1}"/>
    <hyperlink ref="J152" r:id="rId621" tooltip="Protokół meczowy" display="https://www.transfermarkt.pl/spielbericht/index/spielbericht/3203628" xr:uid="{75EA95A6-10E8-4EC0-BBE7-EF1EC9E50F82}"/>
    <hyperlink ref="K152" r:id="rId622" tooltip="Środkowy napastnik" display="https://www.transfermarkt.pl/robert-lewandowski/alletore/spieler/38253/saison/verein/27/liga/0/wettbewerb/L1/pos/0/trainer_id/0/minute/0/torart/0/plus/1" xr:uid="{3FC9DCE4-9132-4B49-86BF-DB34D18B816A}"/>
    <hyperlink ref="O152" r:id="rId623" display="https://www.transfermarkt.pl/thomas-muller/profil/spieler/58358" xr:uid="{EFDBF73F-214C-4A51-8005-F0566659C359}"/>
    <hyperlink ref="B153" r:id="rId624" tooltip="Bundesliga" display="https://www.transfermarkt.pl/bundesliga/startseite/wettbewerb/L1" xr:uid="{38E490B6-B994-4F30-BF83-50EA79CEF172}"/>
    <hyperlink ref="C153" r:id="rId625" display="https://www.transfermarkt.pl/bundesliga/spieltag/wettbewerb/L1/saison_id/2019/spieltag/23" xr:uid="{02FBFB5D-717D-4187-A726-41F9B0F7FCCD}"/>
    <hyperlink ref="I153" r:id="rId626" display="https://www.transfermarkt.pl/sc-paderborn-07/spielplan/verein/127/saison_id/2019" xr:uid="{05F1A9A8-1A23-4B48-B051-34146FC545E9}"/>
    <hyperlink ref="J153" r:id="rId627" tooltip="Protokół meczowy" display="https://www.transfermarkt.pl/spielbericht/index/spielbericht/3203631" xr:uid="{C70E82C9-7BC5-4B94-A9DF-960181FAD240}"/>
    <hyperlink ref="K153" r:id="rId628" tooltip="Środkowy napastnik" display="https://www.transfermarkt.pl/robert-lewandowski/alletore/spieler/38253/saison/verein/27/liga/0/wettbewerb/L1/pos/0/trainer_id/0/minute/0/torart/0/plus/1" xr:uid="{BFA02742-993F-4C33-8E13-C7CEFB374975}"/>
    <hyperlink ref="O153" r:id="rId629" display="https://www.transfermarkt.pl/serge-gnabry/profil/spieler/159471" xr:uid="{430527A0-39BE-4E38-BC78-8BD403CAA249}"/>
    <hyperlink ref="O154" r:id="rId630" display="https://www.transfermarkt.pl/serge-gnabry/profil/spieler/159471" xr:uid="{C609D9B4-9FE1-4900-8C5A-BAF291E2F04E}"/>
    <hyperlink ref="B155" r:id="rId631" tooltip="Bundesliga" display="https://www.transfermarkt.pl/bundesliga/startseite/wettbewerb/L1" xr:uid="{3E452BAC-525C-4C5D-BB75-41374C10754C}"/>
    <hyperlink ref="C155" r:id="rId632" display="https://www.transfermarkt.pl/bundesliga/spieltag/wettbewerb/L1/saison_id/2019/spieltag/26" xr:uid="{1371BBA7-651B-47B5-A7A8-CDAD15709F0E}"/>
    <hyperlink ref="I155" r:id="rId633" display="https://www.transfermarkt.pl/1-fc-union-berlin/spielplan/verein/89/saison_id/2019" xr:uid="{179483BA-B867-4619-AEF7-C55ED1659228}"/>
    <hyperlink ref="J155" r:id="rId634" tooltip="Protokół meczowy" display="https://www.transfermarkt.pl/spielbericht/index/spielbericht/3203666" xr:uid="{8F239EAE-F3C2-48FC-804C-9252707A8AE8}"/>
    <hyperlink ref="K155" r:id="rId635" tooltip="Środkowy napastnik" display="https://www.transfermarkt.pl/robert-lewandowski/alletore/spieler/38253/saison/verein/27/liga/0/wettbewerb/L1/pos/0/trainer_id/0/minute/0/torart/0/plus/1" xr:uid="{2A190034-7D12-439F-8B29-C58EE415C55D}"/>
    <hyperlink ref="B156" r:id="rId636" tooltip="Bundesliga" display="https://www.transfermarkt.pl/bundesliga/startseite/wettbewerb/L1" xr:uid="{D12697B6-FC9C-4A1C-8E7C-DA525629DECB}"/>
    <hyperlink ref="C156" r:id="rId637" display="https://www.transfermarkt.pl/bundesliga/spieltag/wettbewerb/L1/saison_id/2019/spieltag/27" xr:uid="{6B0EE7B9-7AB4-4B47-A0A5-20B0F344A408}"/>
    <hyperlink ref="I156" r:id="rId638" display="https://www.transfermarkt.pl/eintracht-frankfurt/spielplan/verein/24/saison_id/2019" xr:uid="{46F53536-95B9-4A54-9A50-3620DBDA05E9}"/>
    <hyperlink ref="J156" r:id="rId639" tooltip="Protokół meczowy" display="https://www.transfermarkt.pl/spielbericht/index/spielbericht/3203667" xr:uid="{143ACF69-B73C-4E86-A145-093BD9209FC5}"/>
    <hyperlink ref="K156" r:id="rId640" tooltip="Środkowy napastnik" display="https://www.transfermarkt.pl/robert-lewandowski/alletore/spieler/38253/saison/verein/27/liga/0/wettbewerb/L1/pos/0/trainer_id/0/minute/0/torart/0/plus/1" xr:uid="{1D7F4520-A776-42C1-9A6C-4E79940211DD}"/>
    <hyperlink ref="O156" r:id="rId641" display="https://www.transfermarkt.pl/kingsley-coman/profil/spieler/243714" xr:uid="{C2C2A6AD-240A-4D1C-A75E-CE8AB9FB1E51}"/>
    <hyperlink ref="B157" r:id="rId642" tooltip="Bundesliga" display="https://www.transfermarkt.pl/bundesliga/startseite/wettbewerb/L1" xr:uid="{0CDC7763-574C-444A-AB83-25599B682B54}"/>
    <hyperlink ref="C157" r:id="rId643" display="https://www.transfermarkt.pl/bundesliga/spieltag/wettbewerb/L1/saison_id/2019/spieltag/29" xr:uid="{678F131A-048C-4B81-AFEA-F5AD87065D0D}"/>
    <hyperlink ref="I157" r:id="rId644" display="https://www.transfermarkt.pl/fortuna-dusseldorf/spielplan/verein/38/saison_id/2019" xr:uid="{7C8D191A-2C99-4264-AD99-ACFA9F260D96}"/>
    <hyperlink ref="J157" r:id="rId645" tooltip="Protokół meczowy" display="https://www.transfermarkt.pl/spielbericht/index/spielbericht/3203685" xr:uid="{49C9CDFF-8BAF-4C78-9F4B-8FE8BA92337A}"/>
    <hyperlink ref="K157" r:id="rId646" tooltip="Środkowy napastnik" display="https://www.transfermarkt.pl/robert-lewandowski/alletore/spieler/38253/saison/verein/27/liga/0/wettbewerb/L1/pos/0/trainer_id/0/minute/0/torart/0/plus/1" xr:uid="{5592D09D-24D4-4C3F-BF6E-625004C905EB}"/>
    <hyperlink ref="O157" r:id="rId647" display="https://www.transfermarkt.pl/thomas-muller/profil/spieler/58358" xr:uid="{B163C214-9AFC-4954-9EBB-0C4987425DDB}"/>
    <hyperlink ref="O158" r:id="rId648" display="https://www.transfermarkt.pl/serge-gnabry/profil/spieler/159471" xr:uid="{1BCDACED-A376-4421-929E-3A23FD342FC6}"/>
    <hyperlink ref="B159" r:id="rId649" tooltip="Bundesliga" display="https://www.transfermarkt.pl/bundesliga/startseite/wettbewerb/L1" xr:uid="{7456CA71-C0A4-4C69-9170-0D702A369AF9}"/>
    <hyperlink ref="C159" r:id="rId650" display="https://www.transfermarkt.pl/bundesliga/spieltag/wettbewerb/L1/saison_id/2019/spieltag/30" xr:uid="{3EBD036D-0023-4A05-AE46-75E731CF77B5}"/>
    <hyperlink ref="I159" r:id="rId651" display="https://www.transfermarkt.pl/bayer-04-leverkusen/spielplan/verein/15/saison_id/2019" xr:uid="{C948414B-53EE-4F55-B4FE-82EC2F9DECB9}"/>
    <hyperlink ref="J159" r:id="rId652" tooltip="Protokół meczowy" display="https://www.transfermarkt.pl/spielbericht/index/spielbericht/3203696" xr:uid="{58E77D1F-A749-44BC-9132-CDF6E3BABAF8}"/>
    <hyperlink ref="K159" r:id="rId653" tooltip="Środkowy napastnik" display="https://www.transfermarkt.pl/robert-lewandowski/alletore/spieler/38253/saison/verein/27/liga/0/wettbewerb/L1/pos/0/trainer_id/0/minute/0/torart/0/plus/1" xr:uid="{D579A08F-22F5-47C4-BE94-AD1F7ECB97AC}"/>
    <hyperlink ref="O159" r:id="rId654" display="https://www.transfermarkt.pl/thomas-muller/profil/spieler/58358" xr:uid="{82BCC448-2850-4B9D-AFD2-CEB463F9673B}"/>
    <hyperlink ref="B160" r:id="rId655" tooltip="Bundesliga" display="https://www.transfermarkt.pl/bundesliga/startseite/wettbewerb/L1" xr:uid="{0CDF065A-191D-439A-ACD3-309A97F1F238}"/>
    <hyperlink ref="C160" r:id="rId656" display="https://www.transfermarkt.pl/bundesliga/spieltag/wettbewerb/L1/saison_id/2019/spieltag/32" xr:uid="{44C7858E-F127-46F7-9DFF-9C7ACE450494}"/>
    <hyperlink ref="I160" r:id="rId657" display="https://www.transfermarkt.pl/sv-werder-bremen/spielplan/verein/86/saison_id/2019" xr:uid="{3AEA7720-AA9E-46E3-811F-7E25520C4120}"/>
    <hyperlink ref="J160" r:id="rId658" tooltip="Protokół meczowy" display="https://www.transfermarkt.pl/spielbericht/index/spielbericht/3203717" xr:uid="{2362733B-24F4-4CCE-B90F-5C33CAEEC2FA}"/>
    <hyperlink ref="K160" r:id="rId659" tooltip="Środkowy napastnik" display="https://www.transfermarkt.pl/robert-lewandowski/alletore/spieler/38253/saison/verein/27/liga/0/wettbewerb/L1/pos/0/trainer_id/0/minute/0/torart/0/plus/1" xr:uid="{081B6414-F39A-4747-9B57-76DA3F01C316}"/>
    <hyperlink ref="O160" r:id="rId660" display="https://www.transfermarkt.pl/jerome-boateng/profil/spieler/26485" xr:uid="{C7F7F63D-9DE9-4E9D-9EEC-DABC2C5CE31C}"/>
    <hyperlink ref="B161" r:id="rId661" tooltip="Bundesliga" display="https://www.transfermarkt.pl/bundesliga/startseite/wettbewerb/L1" xr:uid="{A75E18F7-DF00-4089-823F-E5C710642041}"/>
    <hyperlink ref="C161" r:id="rId662" display="https://www.transfermarkt.pl/bundesliga/spieltag/wettbewerb/L1/saison_id/2019/spieltag/33" xr:uid="{AA0C34EF-CB04-45DD-9F09-460B7170E076}"/>
    <hyperlink ref="I161" r:id="rId663" display="https://www.transfermarkt.pl/sc-freiburg/spielplan/verein/60/saison_id/2019" xr:uid="{D6622675-A125-4235-A79F-927DE2F8776E}"/>
    <hyperlink ref="J161" r:id="rId664" tooltip="Protokół meczowy" display="https://www.transfermarkt.pl/spielbericht/index/spielbericht/3203721" xr:uid="{B33832BE-6957-43B3-B158-29FF0C01D596}"/>
    <hyperlink ref="K161" r:id="rId665" tooltip="Środkowy napastnik" display="https://www.transfermarkt.pl/robert-lewandowski/alletore/spieler/38253/saison/verein/27/liga/0/wettbewerb/L1/pos/0/trainer_id/0/minute/0/torart/0/plus/1" xr:uid="{CE21623B-8F3D-478C-B618-925B5E054E85}"/>
    <hyperlink ref="O161" r:id="rId666" display="https://www.transfermarkt.pl/leon-goretzka/profil/spieler/153084" xr:uid="{65832E6A-EF1A-4897-B1C4-594AD4B3B7DC}"/>
    <hyperlink ref="O162" r:id="rId667" display="https://www.transfermarkt.pl/lucas-hernandez/profil/spieler/281963" xr:uid="{FB727E0D-53E1-40BD-9D55-849867A59125}"/>
    <hyperlink ref="B163" r:id="rId668" tooltip="Bundesliga" display="https://www.transfermarkt.pl/bundesliga/startseite/wettbewerb/L1" xr:uid="{9EFCE2EC-592C-42E4-B20F-B5BBE2C0EAF4}"/>
    <hyperlink ref="C163" r:id="rId669" display="https://www.transfermarkt.pl/bundesliga/spieltag/wettbewerb/L1/saison_id/2019/spieltag/34" xr:uid="{83BD4F9D-A650-49C3-B52A-F8AA76C5F27F}"/>
    <hyperlink ref="I163" r:id="rId670" display="https://www.transfermarkt.pl/vfl-wolfsburg/spielplan/verein/82/saison_id/2019" xr:uid="{85214C14-0FFA-4C75-8FA8-AF4E4F69078B}"/>
    <hyperlink ref="J163" r:id="rId671" tooltip="Protokół meczowy" display="https://www.transfermarkt.pl/spielbericht/index/spielbericht/3203733" xr:uid="{48CA00AA-017A-40D4-83B2-8C8ED4F3EF9F}"/>
    <hyperlink ref="K163" r:id="rId672" tooltip="Środkowy napastnik" display="https://www.transfermarkt.pl/robert-lewandowski/alletore/spieler/38253/saison/verein/27/liga/0/wettbewerb/L1/pos/0/trainer_id/0/minute/0/torart/0/plus/1" xr:uid="{A850E94F-D211-415A-BD74-3601E7692704}"/>
    <hyperlink ref="B164" r:id="rId673" tooltip="Bundesliga" display="https://www.transfermarkt.pl/bundesliga/startseite/wettbewerb/L1" xr:uid="{DE21ECA6-7B98-44F3-89DB-E9C8FB42789B}"/>
    <hyperlink ref="C164" r:id="rId674" display="https://www.transfermarkt.pl/bundesliga/spieltag/wettbewerb/L1/saison_id/2020/spieltag/1" xr:uid="{A2758FCF-4FE8-4087-8DA9-8F6717E319E7}"/>
    <hyperlink ref="I164" r:id="rId675" display="https://www.transfermarkt.pl/fc-schalke-04/spielplan/verein/33/saison_id/2020" xr:uid="{7F3A9B0D-0144-4589-BE08-9BFE011799F4}"/>
    <hyperlink ref="J164" r:id="rId676" tooltip="Protokół meczowy" display="https://www.transfermarkt.pl/spielbericht/index/spielbericht/3412883" xr:uid="{851E7B0D-EFFA-4D15-8C4F-15B9CC4EC3AD}"/>
    <hyperlink ref="K164" r:id="rId677" tooltip="Środkowy napastnik" display="https://www.transfermarkt.pl/robert-lewandowski/alletore/spieler/38253/saison/verein/27/liga/0/wettbewerb/L1/pos/0/trainer_id/0/minute/0/torart/0/plus/1" xr:uid="{9FB00986-6314-4238-9E22-5275E64407A8}"/>
    <hyperlink ref="B165" r:id="rId678" tooltip="Bundesliga" display="https://www.transfermarkt.pl/bundesliga/startseite/wettbewerb/L1" xr:uid="{D0E878AE-4861-4B5B-83E3-3F282A00A19D}"/>
    <hyperlink ref="C165" r:id="rId679" display="https://www.transfermarkt.pl/bundesliga/spieltag/wettbewerb/L1/saison_id/2020/spieltag/3" xr:uid="{FF78A9F4-73BC-4153-8E56-8651244F2C83}"/>
    <hyperlink ref="I165" r:id="rId680" display="https://www.transfermarkt.pl/hertha-bsc/spielplan/verein/44/saison_id/2020" xr:uid="{8234E530-3013-4BC0-871B-D38740210D51}"/>
    <hyperlink ref="J165" r:id="rId681" tooltip="Protokół meczowy" display="https://www.transfermarkt.pl/spielbericht/index/spielbericht/3412919" xr:uid="{F832E124-48F5-4655-A0BA-6630BC8D6E78}"/>
    <hyperlink ref="K165" r:id="rId682" tooltip="Środkowy napastnik" display="https://www.transfermarkt.pl/robert-lewandowski/alletore/spieler/38253/saison/verein/27/liga/0/wettbewerb/L1/pos/0/trainer_id/0/minute/0/torart/0/plus/1" xr:uid="{105D23DB-8828-470D-9A06-D6713430273B}"/>
    <hyperlink ref="O165" r:id="rId683" display="https://www.transfermarkt.pl/serge-gnabry/profil/spieler/159471" xr:uid="{EC88D23C-44A7-47B7-884C-BA7E709E0212}"/>
    <hyperlink ref="O166" r:id="rId684" display="https://www.transfermarkt.pl/chris-richards/profil/spieler/578539" xr:uid="{022B59F5-7D52-4FB3-B170-D5C4F0C15292}"/>
    <hyperlink ref="O167" r:id="rId685" display="https://www.transfermarkt.pl/thomas-muller/profil/spieler/58358" xr:uid="{C5498630-76B5-4352-8D68-06A74529A392}"/>
    <hyperlink ref="B169" r:id="rId686" tooltip="Bundesliga" display="https://www.transfermarkt.pl/bundesliga/startseite/wettbewerb/L1" xr:uid="{CFC3F804-7E7D-4CB7-A423-21D76F712DE2}"/>
    <hyperlink ref="C169" r:id="rId687" display="https://www.transfermarkt.pl/bundesliga/spieltag/wettbewerb/L1/saison_id/2020/spieltag/4" xr:uid="{26BBF9D6-7526-4B33-A4F6-0805AE5A648E}"/>
    <hyperlink ref="I169" r:id="rId688" display="https://www.transfermarkt.pl/arminia-bielefeld/spielplan/verein/10/saison_id/2020" xr:uid="{FC07002B-8E8C-434A-8C92-3BDD992987F0}"/>
    <hyperlink ref="J169" r:id="rId689" tooltip="Protokół meczowy" display="https://www.transfermarkt.pl/spielbericht/index/spielbericht/3412945" xr:uid="{7D71416E-AC49-42B7-BBF3-1E4D9AD64E37}"/>
    <hyperlink ref="K169" r:id="rId690" tooltip="Środkowy napastnik" display="https://www.transfermarkt.pl/robert-lewandowski/alletore/spieler/38253/saison/verein/27/liga/0/wettbewerb/L1/pos/0/trainer_id/0/minute/0/torart/0/plus/1" xr:uid="{D38E8DD9-36A3-483B-9001-36059EE5953E}"/>
    <hyperlink ref="O169" r:id="rId691" display="https://www.transfermarkt.pl/leon-goretzka/profil/spieler/153084" xr:uid="{A0274E1C-0528-4AC9-9840-6525C452832E}"/>
    <hyperlink ref="O170" r:id="rId692" display="https://www.transfermarkt.pl/thomas-muller/profil/spieler/58358" xr:uid="{61A6D057-0A05-44AF-A4F7-6FF18F061064}"/>
    <hyperlink ref="B171" r:id="rId693" tooltip="Bundesliga" display="https://www.transfermarkt.pl/bundesliga/startseite/wettbewerb/L1" xr:uid="{AE03FD2B-525D-4C7E-A6CA-78F1B6DA151F}"/>
    <hyperlink ref="C171" r:id="rId694" display="https://www.transfermarkt.pl/bundesliga/spieltag/wettbewerb/L1/saison_id/2020/spieltag/5" xr:uid="{AFFC2B9A-31E8-4E75-B81D-1377D1B56AA3}"/>
    <hyperlink ref="I171" r:id="rId695" display="https://www.transfermarkt.pl/eintracht-frankfurt/spielplan/verein/24/saison_id/2020" xr:uid="{D3E29788-F894-4D5D-96EF-7396E84122D8}"/>
    <hyperlink ref="J171" r:id="rId696" tooltip="Protokół meczowy" display="https://www.transfermarkt.pl/spielbericht/index/spielbericht/3412955" xr:uid="{0F207C63-BF0D-4C37-A4BE-F55A753DA1A1}"/>
    <hyperlink ref="K171" r:id="rId697" tooltip="Środkowy napastnik" display="https://www.transfermarkt.pl/robert-lewandowski/alletore/spieler/38253/saison/verein/27/liga/0/wettbewerb/L1/pos/0/trainer_id/0/minute/0/torart/0/plus/1" xr:uid="{8423A5F2-E038-41FB-861C-CC8C365EE296}"/>
    <hyperlink ref="O171" r:id="rId698" display="https://www.transfermarkt.pl/kingsley-coman/profil/spieler/243714" xr:uid="{3392E819-84F4-412B-B1AB-1CFC8529EE64}"/>
    <hyperlink ref="O172" r:id="rId699" display="https://www.transfermarkt.pl/joshua-kimmich/profil/spieler/161056" xr:uid="{8EF453D0-56D4-41C9-BC50-D74C9C076957}"/>
    <hyperlink ref="O173" r:id="rId700" display="https://www.transfermarkt.pl/douglas-costa/profil/spieler/75615" xr:uid="{2BB4E58E-86C4-4AB4-A93B-C8E1A3B4E876}"/>
    <hyperlink ref="B174" r:id="rId701" tooltip="Bundesliga" display="https://www.transfermarkt.pl/bundesliga/startseite/wettbewerb/L1" xr:uid="{3A6863A8-D1C3-4ECF-80CA-57BBE7B89B82}"/>
    <hyperlink ref="C174" r:id="rId702" display="https://www.transfermarkt.pl/bundesliga/spieltag/wettbewerb/L1/saison_id/2020/spieltag/7" xr:uid="{858F7E7E-F79B-47AF-937D-FE8D7E527CE6}"/>
    <hyperlink ref="I174" r:id="rId703" display="https://www.transfermarkt.pl/borussia-dortmund/spielplan/verein/16/saison_id/2020" xr:uid="{B5D17343-1494-4F37-B530-313B009DCDF0}"/>
    <hyperlink ref="J174" r:id="rId704" tooltip="Protokół meczowy" display="https://www.transfermarkt.pl/spielbericht/index/spielbericht/3412991" xr:uid="{A11E9498-A1EF-4654-BA48-6C475AE6FC8A}"/>
    <hyperlink ref="K174" r:id="rId705" tooltip="Środkowy napastnik" display="https://www.transfermarkt.pl/robert-lewandowski/alletore/spieler/38253/saison/verein/27/liga/0/wettbewerb/L1/pos/0/trainer_id/0/minute/0/torart/0/plus/1" xr:uid="{A59D5286-6085-41DB-BC4E-7737153DDED0}"/>
    <hyperlink ref="O174" r:id="rId706" display="https://www.transfermarkt.pl/lucas-hernandez/profil/spieler/281963" xr:uid="{E9617529-9BA9-496A-ADA2-BE2C828C5DBF}"/>
    <hyperlink ref="B175" r:id="rId707" tooltip="Bundesliga" display="https://www.transfermarkt.pl/bundesliga/startseite/wettbewerb/L1" xr:uid="{1DAEB392-D5FF-4103-8256-55400C5E7155}"/>
    <hyperlink ref="C175" r:id="rId708" display="https://www.transfermarkt.pl/bundesliga/spieltag/wettbewerb/L1/saison_id/2020/spieltag/9" xr:uid="{FF913D0E-983B-44C2-A93A-81799CD178BA}"/>
    <hyperlink ref="I175" r:id="rId709" display="https://www.transfermarkt.pl/vfb-stuttgart/spielplan/verein/79/saison_id/2020" xr:uid="{500E5E42-8243-40B8-8453-DFA684D345F9}"/>
    <hyperlink ref="J175" r:id="rId710" tooltip="Protokół meczowy" display="https://www.transfermarkt.pl/spielbericht/index/spielbericht/3413026" xr:uid="{79066750-2E00-4393-8477-47F37E30AAA5}"/>
    <hyperlink ref="K175" r:id="rId711" tooltip="Środkowy napastnik" display="https://www.transfermarkt.pl/robert-lewandowski/alletore/spieler/38253/saison/verein/27/liga/0/wettbewerb/L1/pos/0/trainer_id/0/minute/0/torart/0/plus/1" xr:uid="{FD977085-E241-4C14-BF03-F81B99D17580}"/>
    <hyperlink ref="O175" r:id="rId712" display="https://www.transfermarkt.pl/kingsley-coman/profil/spieler/243714" xr:uid="{EC8077E7-DB64-45FA-A21E-DE63ECCEF18F}"/>
    <hyperlink ref="B176" r:id="rId713" tooltip="Bundesliga" display="https://www.transfermarkt.pl/bundesliga/startseite/wettbewerb/L1" xr:uid="{F1FF6636-C744-4D40-A4A3-8A91B6B0852E}"/>
    <hyperlink ref="C176" r:id="rId714" display="https://www.transfermarkt.pl/bundesliga/spieltag/wettbewerb/L1/saison_id/2020/spieltag/11" xr:uid="{2D882310-E3FE-48F9-8970-50B6D131519E}"/>
    <hyperlink ref="I176" r:id="rId715" display="https://www.transfermarkt.pl/1-fc-union-berlin/spielplan/verein/89/saison_id/2020" xr:uid="{A248B4CB-B1C0-4FC2-9613-0BA4AFEBD8AA}"/>
    <hyperlink ref="J176" r:id="rId716" tooltip="Protokół meczowy" display="https://www.transfermarkt.pl/spielbericht/index/spielbericht/3413060" xr:uid="{72219BFF-EABC-4E4D-91EF-CF4FCB96486E}"/>
    <hyperlink ref="K176" r:id="rId717" tooltip="Środkowy napastnik" display="https://www.transfermarkt.pl/robert-lewandowski/alletore/spieler/38253/saison/verein/27/liga/0/wettbewerb/L1/pos/0/trainer_id/0/minute/0/torart/0/plus/1" xr:uid="{86284301-B672-40E7-BCDB-791110715991}"/>
    <hyperlink ref="O176" r:id="rId718" display="https://www.transfermarkt.pl/kingsley-coman/profil/spieler/243714" xr:uid="{15C7D132-F746-4689-83B8-762686E2F516}"/>
    <hyperlink ref="B177" r:id="rId719" tooltip="Bundesliga" display="https://www.transfermarkt.pl/bundesliga/startseite/wettbewerb/L1" xr:uid="{C63A54D9-C5F2-47E9-951B-6179A3E0D501}"/>
    <hyperlink ref="C177" r:id="rId720" display="https://www.transfermarkt.pl/bundesliga/spieltag/wettbewerb/L1/saison_id/2020/spieltag/12" xr:uid="{496E21EC-3B1D-4213-9428-DA41AFA128CA}"/>
    <hyperlink ref="I177" r:id="rId721" display="https://www.transfermarkt.pl/vfl-wolfsburg/spielplan/verein/82/saison_id/2020" xr:uid="{4042BE19-B4AB-4C2D-9743-FB1219A67706}"/>
    <hyperlink ref="J177" r:id="rId722" tooltip="Protokół meczowy" display="https://www.transfermarkt.pl/spielbericht/index/spielbericht/3413072" xr:uid="{C0BC7770-A3BA-45A3-91C8-D7E128EAEC2F}"/>
    <hyperlink ref="K177" r:id="rId723" tooltip="Środkowy napastnik" display="https://www.transfermarkt.pl/robert-lewandowski/alletore/spieler/38253/saison/verein/27/liga/0/wettbewerb/L1/pos/0/trainer_id/0/minute/0/torart/0/plus/1" xr:uid="{2128F757-9394-4ABD-AA46-A219056EB269}"/>
    <hyperlink ref="O177" r:id="rId724" display="https://www.transfermarkt.pl/kingsley-coman/profil/spieler/243714" xr:uid="{46A341C0-5541-405A-9C4B-34E730533113}"/>
    <hyperlink ref="O178" r:id="rId725" display="https://www.transfermarkt.pl/jerome-boateng/profil/spieler/26485" xr:uid="{7C08C07D-5262-42D1-BDF2-AE31B47199B9}"/>
    <hyperlink ref="B179" r:id="rId726" tooltip="Bundesliga" display="https://www.transfermarkt.pl/bundesliga/startseite/wettbewerb/L1" xr:uid="{932F878A-3B3E-413F-B836-47CF6F2EF4B9}"/>
    <hyperlink ref="C179" r:id="rId727" display="https://www.transfermarkt.pl/bundesliga/spieltag/wettbewerb/L1/saison_id/2020/spieltag/13" xr:uid="{0C45B07C-95AA-47EF-B6DF-0BC39CD33D0A}"/>
    <hyperlink ref="I179" r:id="rId728" display="https://www.transfermarkt.pl/bayer-04-leverkusen/spielplan/verein/15/saison_id/2020" xr:uid="{6C8950E9-64F8-4268-88BB-B7714F3C2F4B}"/>
    <hyperlink ref="J179" r:id="rId729" tooltip="Protokół meczowy" display="https://www.transfermarkt.pl/spielbericht/index/spielbericht/3413083" xr:uid="{497CC88F-2653-4C1A-B0F5-4D4E83E9B320}"/>
    <hyperlink ref="K179" r:id="rId730" tooltip="Środkowy napastnik" display="https://www.transfermarkt.pl/robert-lewandowski/alletore/spieler/38253/saison/verein/27/liga/0/wettbewerb/L1/pos/0/trainer_id/0/minute/0/torart/0/plus/1" xr:uid="{938F0C76-C4D2-4421-9CDD-898663308BA5}"/>
    <hyperlink ref="O179" r:id="rId731" display="https://www.transfermarkt.pl/thomas-muller/profil/spieler/58358" xr:uid="{C1F93C63-2EEF-4846-A3E2-C731472BF23F}"/>
    <hyperlink ref="O180" r:id="rId732" display="https://www.transfermarkt.pl/joshua-kimmich/profil/spieler/161056" xr:uid="{1868CEBF-01DC-4E0F-839C-088CB74CC7E6}"/>
    <hyperlink ref="B181" r:id="rId733" tooltip="Bundesliga" display="https://www.transfermarkt.pl/bundesliga/startseite/wettbewerb/L1" xr:uid="{F9266B47-FF81-4C92-B5A7-AF5AF1F69BB6}"/>
    <hyperlink ref="C181" r:id="rId734" display="https://www.transfermarkt.pl/bundesliga/spieltag/wettbewerb/L1/saison_id/2020/spieltag/14" xr:uid="{EBE83FD0-4EDF-4CA3-BCB1-118C11D656AF}"/>
    <hyperlink ref="I181" r:id="rId735" display="https://www.transfermarkt.pl/1-fsv-mainz-05/spielplan/verein/39/saison_id/2020" xr:uid="{BDBEA149-99BC-490C-A797-0A33F7270B51}"/>
    <hyperlink ref="J181" r:id="rId736" tooltip="Protokół meczowy" display="https://www.transfermarkt.pl/spielbericht/index/spielbericht/3413099" xr:uid="{9D19AC7C-2892-4147-9F76-1F8BD77A4258}"/>
    <hyperlink ref="K181" r:id="rId737" tooltip="Środkowy napastnik" display="https://www.transfermarkt.pl/robert-lewandowski/alletore/spieler/38253/saison/verein/27/liga/0/wettbewerb/L1/pos/0/trainer_id/0/minute/0/torart/0/plus/1" xr:uid="{82094A5E-3059-466E-BBBE-32E76E90B8B6}"/>
    <hyperlink ref="O182" r:id="rId738" display="https://www.transfermarkt.pl/thomas-muller/profil/spieler/58358" xr:uid="{74146768-C57F-43DB-9B4C-A006DDE9E7CB}"/>
    <hyperlink ref="B183" r:id="rId739" tooltip="Bundesliga" display="https://www.transfermarkt.pl/bundesliga/startseite/wettbewerb/L1" xr:uid="{D14766B0-E59B-4682-BD19-D935D4422799}"/>
    <hyperlink ref="C183" r:id="rId740" display="https://www.transfermarkt.pl/bundesliga/spieltag/wettbewerb/L1/saison_id/2020/spieltag/15" xr:uid="{FAF9348E-3723-4B1A-9FCA-907C17E4AE15}"/>
    <hyperlink ref="I183" r:id="rId741" display="https://www.transfermarkt.pl/borussia-monchengladbach/spielplan/verein/18/saison_id/2020" xr:uid="{F3798B0D-553D-48DC-BFD4-F0454FE4F654}"/>
    <hyperlink ref="J183" r:id="rId742" tooltip="Protokół meczowy" display="https://www.transfermarkt.pl/spielbericht/index/spielbericht/3413118" xr:uid="{E0507BAF-E807-4E57-9AE1-DAC9DCB8FF2A}"/>
    <hyperlink ref="K183" r:id="rId743" tooltip="Środkowy napastnik" display="https://www.transfermarkt.pl/robert-lewandowski/alletore/spieler/38253/saison/verein/27/liga/0/wettbewerb/L1/pos/0/trainer_id/0/minute/0/torart/0/plus/1" xr:uid="{7EDAD9AD-2869-4FDC-8B69-36DEF9C2040A}"/>
    <hyperlink ref="B184" r:id="rId744" tooltip="Bundesliga" display="https://www.transfermarkt.pl/bundesliga/startseite/wettbewerb/L1" xr:uid="{C039CE6B-725D-497E-9B89-1A3C068124AF}"/>
    <hyperlink ref="C184" r:id="rId745" display="https://www.transfermarkt.pl/bundesliga/spieltag/wettbewerb/L1/saison_id/2020/spieltag/16" xr:uid="{352D8D3F-C528-4345-8982-4654997EC7F5}"/>
    <hyperlink ref="I184" r:id="rId746" display="https://www.transfermarkt.pl/sc-freiburg/spielplan/verein/60/saison_id/2020" xr:uid="{36481124-E284-47C3-9A6B-F3A7EB431097}"/>
    <hyperlink ref="J184" r:id="rId747" tooltip="Protokół meczowy" display="https://www.transfermarkt.pl/spielbericht/index/spielbericht/3413135" xr:uid="{B7F15DEE-C31E-4B44-ADE5-240E71E1CBA1}"/>
    <hyperlink ref="K184" r:id="rId748" tooltip="Środkowy napastnik" display="https://www.transfermarkt.pl/robert-lewandowski/alletore/spieler/38253/saison/verein/27/liga/0/wettbewerb/L1/pos/0/trainer_id/0/minute/0/torart/0/plus/1" xr:uid="{7C84D400-D80C-481F-90C7-AE0ED7F23CD3}"/>
    <hyperlink ref="O184" r:id="rId749" display="https://www.transfermarkt.pl/thomas-muller/profil/spieler/58358" xr:uid="{3EB50B0A-486F-4653-86FC-A5D5C800A22A}"/>
    <hyperlink ref="B185" r:id="rId750" tooltip="Bundesliga" display="https://www.transfermarkt.pl/bundesliga/startseite/wettbewerb/L1" xr:uid="{0B8B5125-BED7-49A5-B2AB-AFE3C8554433}"/>
    <hyperlink ref="C185" r:id="rId751" display="https://www.transfermarkt.pl/bundesliga/spieltag/wettbewerb/L1/saison_id/2020/spieltag/17" xr:uid="{57295E8A-0376-4C83-B567-DF15956583A8}"/>
    <hyperlink ref="I185" r:id="rId752" display="https://www.transfermarkt.pl/fc-augsburg/spielplan/verein/167/saison_id/2020" xr:uid="{E5EA8E74-76AF-4340-B385-E73BA664AE7A}"/>
    <hyperlink ref="J185" r:id="rId753" tooltip="Protokół meczowy" display="https://www.transfermarkt.pl/spielbericht/index/spielbericht/3413160" xr:uid="{6852BB29-2F9B-4DEF-B035-0E05E8DC7BB9}"/>
    <hyperlink ref="K185" r:id="rId754" tooltip="Środkowy napastnik" display="https://www.transfermarkt.pl/robert-lewandowski/alletore/spieler/38253/saison/verein/27/liga/0/wettbewerb/L1/pos/0/trainer_id/0/minute/0/torart/0/plus/1" xr:uid="{0FDBC2E8-877B-4629-88C5-31A148D48B3C}"/>
    <hyperlink ref="B186" r:id="rId755" tooltip="Bundesliga" display="https://www.transfermarkt.pl/bundesliga/startseite/wettbewerb/L1" xr:uid="{7109C384-2483-4C79-81F1-2BA54764038D}"/>
    <hyperlink ref="C186" r:id="rId756" display="https://www.transfermarkt.pl/bundesliga/spieltag/wettbewerb/L1/saison_id/2020/spieltag/18" xr:uid="{825DABF7-4675-4362-B3C8-BE6B6FD0C003}"/>
    <hyperlink ref="I186" r:id="rId757" display="https://www.transfermarkt.pl/fc-schalke-04/spielplan/verein/33/saison_id/2020" xr:uid="{2A778707-78EE-4D00-9045-7E82211FEC2C}"/>
    <hyperlink ref="J186" r:id="rId758" tooltip="Protokół meczowy" display="https://www.transfermarkt.pl/spielbericht/index/spielbericht/3413176" xr:uid="{C3F881B5-EF2E-46F8-AC1A-028229CC7D87}"/>
    <hyperlink ref="K186" r:id="rId759" tooltip="Środkowy napastnik" display="https://www.transfermarkt.pl/robert-lewandowski/alletore/spieler/38253/saison/verein/27/liga/0/wettbewerb/L1/pos/0/trainer_id/0/minute/0/torart/0/plus/1" xr:uid="{C1D414B8-74E5-4D5E-94D5-1A2F0D7F8230}"/>
    <hyperlink ref="O186" r:id="rId760" display="https://www.transfermarkt.pl/joshua-kimmich/profil/spieler/161056" xr:uid="{29EFC804-9197-4C9A-802D-E521900EC855}"/>
    <hyperlink ref="B187" r:id="rId761" tooltip="Bundesliga" display="https://www.transfermarkt.pl/bundesliga/startseite/wettbewerb/L1" xr:uid="{BE0A6202-4794-4B93-BF60-FE642AFE875B}"/>
    <hyperlink ref="C187" r:id="rId762" display="https://www.transfermarkt.pl/bundesliga/spieltag/wettbewerb/L1/saison_id/2020/spieltag/19" xr:uid="{E0425A4E-9983-42FC-ABA4-5B0314FBAED8}"/>
    <hyperlink ref="I187" r:id="rId763" display="https://www.transfermarkt.pl/tsg-1899-hoffenheim/spielplan/verein/533/saison_id/2020" xr:uid="{C317AEA9-7E3F-4ABA-97F8-15D97AD301FB}"/>
    <hyperlink ref="J187" r:id="rId764" tooltip="Protokół meczowy" display="https://www.transfermarkt.pl/spielbericht/index/spielbericht/3413162" xr:uid="{F536D7C7-1767-4114-94E9-958C3E3E3A25}"/>
    <hyperlink ref="K187" r:id="rId765" tooltip="Środkowy napastnik" display="https://www.transfermarkt.pl/robert-lewandowski/alletore/spieler/38253/saison/verein/27/liga/0/wettbewerb/L1/pos/0/trainer_id/0/minute/0/torart/0/plus/1" xr:uid="{C4386907-0E80-4567-80E2-C1FE27AE67D8}"/>
    <hyperlink ref="B188" r:id="rId766" tooltip="Bundesliga" display="https://www.transfermarkt.pl/bundesliga/startseite/wettbewerb/L1" xr:uid="{03824A6C-3868-49CA-AA2A-A1E5EAEBD148}"/>
    <hyperlink ref="C188" r:id="rId767" display="https://www.transfermarkt.pl/bundesliga/spieltag/wettbewerb/L1/saison_id/2020/spieltag/21" xr:uid="{89FD7556-B764-4363-836B-82D3595EA51A}"/>
    <hyperlink ref="I188" r:id="rId768" display="https://www.transfermarkt.pl/arminia-bielefeld/spielplan/verein/10/saison_id/2020" xr:uid="{FF0C4C33-C296-400D-A8AB-4CF26959D540}"/>
    <hyperlink ref="J188" r:id="rId769" tooltip="Protokół meczowy" display="https://www.transfermarkt.pl/spielbericht/index/spielbericht/3413126" xr:uid="{A087BF41-C07C-4F18-B364-9658FDBED222}"/>
    <hyperlink ref="K188" r:id="rId770" tooltip="Środkowy napastnik" display="https://www.transfermarkt.pl/robert-lewandowski/alletore/spieler/38253/saison/verein/27/liga/0/wettbewerb/L1/pos/0/trainer_id/0/minute/0/torart/0/plus/1" xr:uid="{1495E7D0-D6D9-4393-BBBB-799456380AE4}"/>
    <hyperlink ref="O188" r:id="rId771" display="https://www.transfermarkt.pl/david-alaba/profil/spieler/59016" xr:uid="{64B73A43-9499-486F-82BD-5F8CED31C55B}"/>
    <hyperlink ref="B189" r:id="rId772" tooltip="Bundesliga" display="https://www.transfermarkt.pl/bundesliga/startseite/wettbewerb/L1" xr:uid="{C0ECEA40-6E26-4A49-8E30-6226EEAFBB4A}"/>
    <hyperlink ref="C189" r:id="rId773" display="https://www.transfermarkt.pl/bundesliga/spieltag/wettbewerb/L1/saison_id/2020/spieltag/22" xr:uid="{5B86522F-5BAA-479F-98BA-367A831E44FD}"/>
    <hyperlink ref="I189" r:id="rId774" display="https://www.transfermarkt.pl/eintracht-frankfurt/spielplan/verein/24/saison_id/2020" xr:uid="{1F0D1575-E9A5-4B39-98AC-ED102459BBFF}"/>
    <hyperlink ref="J189" r:id="rId775" tooltip="Protokół meczowy" display="https://www.transfermarkt.pl/spielbericht/index/spielbericht/3413111" xr:uid="{7C93370E-9EB7-4D6B-8B15-BD702C32A230}"/>
    <hyperlink ref="K189" r:id="rId776" tooltip="Środkowy napastnik" display="https://www.transfermarkt.pl/robert-lewandowski/alletore/spieler/38253/saison/verein/27/liga/0/wettbewerb/L1/pos/0/trainer_id/0/minute/0/torart/0/plus/1" xr:uid="{D3B992F3-C5F4-48B7-BF07-EA364C5D3EA7}"/>
    <hyperlink ref="O189" r:id="rId777" display="https://www.transfermarkt.pl/leroy-sane/profil/spieler/192565" xr:uid="{55DA24BA-EF67-4668-8781-94D806A237C0}"/>
    <hyperlink ref="B190" r:id="rId778" tooltip="Bundesliga" display="https://www.transfermarkt.pl/bundesliga/startseite/wettbewerb/L1" xr:uid="{43BDD248-8DF9-4473-BDCA-C32EA33A967C}"/>
    <hyperlink ref="C190" r:id="rId779" display="https://www.transfermarkt.pl/bundesliga/spieltag/wettbewerb/L1/saison_id/2020/spieltag/23" xr:uid="{C5A9E78E-A128-4D44-8E5D-3FE2D3C75C7E}"/>
    <hyperlink ref="I190" r:id="rId780" display="https://www.transfermarkt.pl/1-fc-koln/spielplan/verein/3/saison_id/2020" xr:uid="{8EE85326-EC5E-49DD-B48D-238FC811697F}"/>
    <hyperlink ref="J190" r:id="rId781" tooltip="Protokół meczowy" display="https://www.transfermarkt.pl/spielbericht/index/spielbericht/3413090" xr:uid="{8B09D2E7-D35A-451F-B8D7-8145C0AF1F6C}"/>
    <hyperlink ref="K190" r:id="rId782" tooltip="Środkowy napastnik" display="https://www.transfermarkt.pl/robert-lewandowski/alletore/spieler/38253/saison/verein/27/liga/0/wettbewerb/L1/pos/0/trainer_id/0/minute/0/torart/0/plus/1" xr:uid="{B668517D-A922-493E-B8A9-6FDD4BBC4A29}"/>
    <hyperlink ref="O190" r:id="rId783" display="https://www.transfermarkt.pl/leon-goretzka/profil/spieler/153084" xr:uid="{76D8E359-98B7-40D7-B96D-1D4616B735D9}"/>
    <hyperlink ref="O191" r:id="rId784" display="https://www.transfermarkt.pl/thomas-muller/profil/spieler/58358" xr:uid="{8B0ACCCE-92CA-4934-A33D-8B6F16737278}"/>
    <hyperlink ref="B192" r:id="rId785" tooltip="Bundesliga" display="https://www.transfermarkt.pl/bundesliga/startseite/wettbewerb/L1" xr:uid="{0DD66BBD-F961-4126-AE85-17AFA7973E5D}"/>
    <hyperlink ref="C192" r:id="rId786" display="https://www.transfermarkt.pl/bundesliga/spieltag/wettbewerb/L1/saison_id/2020/spieltag/24" xr:uid="{64855066-BF24-430F-8B9A-45040A7D5570}"/>
    <hyperlink ref="I192" r:id="rId787" display="https://www.transfermarkt.pl/borussia-dortmund/spielplan/verein/16/saison_id/2020" xr:uid="{54FBFC08-646B-4E98-9AA4-3AB3744A1832}"/>
    <hyperlink ref="J192" r:id="rId788" tooltip="Protokół meczowy" display="https://www.transfermarkt.pl/spielbericht/index/spielbericht/3413063" xr:uid="{86C46442-CBAE-4C60-84F6-A2D4FD8788E2}"/>
    <hyperlink ref="K192" r:id="rId789" tooltip="Środkowy napastnik" display="https://www.transfermarkt.pl/robert-lewandowski/alletore/spieler/38253/saison/verein/27/liga/0/wettbewerb/L1/pos/0/trainer_id/0/minute/0/torart/0/plus/1" xr:uid="{95692A32-592A-43F5-B0FD-BD949D1077DE}"/>
    <hyperlink ref="O192" r:id="rId790" display="https://www.transfermarkt.pl/leroy-sane/profil/spieler/192565" xr:uid="{04A64E99-3E2A-4BAB-AF19-2B9439006906}"/>
    <hyperlink ref="O194" r:id="rId791" display="https://www.transfermarkt.pl/alphonso-davies/profil/spieler/424204" xr:uid="{ABA16C72-EA10-4EDD-99F4-A7FE191C093F}"/>
    <hyperlink ref="B195" r:id="rId792" tooltip="Bundesliga" display="https://www.transfermarkt.pl/bundesliga/startseite/wettbewerb/L1" xr:uid="{757EF28E-CC75-4BA9-97E9-34A4CA20D0AE}"/>
    <hyperlink ref="C195" r:id="rId793" display="https://www.transfermarkt.pl/bundesliga/spieltag/wettbewerb/L1/saison_id/2020/spieltag/25" xr:uid="{E7FDD7E8-D299-4407-8BBC-C18C1C7EBD37}"/>
    <hyperlink ref="I195" r:id="rId794" display="https://www.transfermarkt.pl/sv-werder-bremen/spielplan/verein/86/saison_id/2020" xr:uid="{6D31D477-0742-4F54-B124-914F8C9C1E45}"/>
    <hyperlink ref="J195" r:id="rId795" tooltip="Protokół meczowy" display="https://www.transfermarkt.pl/spielbericht/index/spielbericht/3413051" xr:uid="{DC122C2B-3B39-4144-A47B-AFFB3F208C81}"/>
    <hyperlink ref="K195" r:id="rId796" tooltip="Środkowy napastnik" display="https://www.transfermarkt.pl/robert-lewandowski/alletore/spieler/38253/saison/verein/27/liga/0/wettbewerb/L1/pos/0/trainer_id/0/minute/0/torart/0/plus/1" xr:uid="{09D14D3B-486F-459A-9574-5F41744F2E15}"/>
    <hyperlink ref="O195" r:id="rId797" display="https://www.transfermarkt.pl/leon-goretzka/profil/spieler/153084" xr:uid="{B4DD40E4-D338-4121-8205-DBFF265A69F5}"/>
    <hyperlink ref="B196" r:id="rId798" tooltip="Bundesliga" display="https://www.transfermarkt.pl/bundesliga/startseite/wettbewerb/L1" xr:uid="{F60595D3-AAD5-49A8-89E0-99BB1BDC7AD6}"/>
    <hyperlink ref="C196" r:id="rId799" display="https://www.transfermarkt.pl/bundesliga/spieltag/wettbewerb/L1/saison_id/2020/spieltag/26" xr:uid="{E9CE9DAA-A40D-4DD0-89AC-A6A139795C32}"/>
    <hyperlink ref="I196" r:id="rId800" display="https://www.transfermarkt.pl/vfb-stuttgart/spielplan/verein/79/saison_id/2020" xr:uid="{CA2CFC45-62C6-48CA-A71F-CC60788AB2C8}"/>
    <hyperlink ref="J196" r:id="rId801" tooltip="Protokół meczowy" display="https://www.transfermarkt.pl/spielbericht/index/spielbericht/3413027" xr:uid="{F45F62D1-35DF-48AD-BEC5-6F229EAAC0BE}"/>
    <hyperlink ref="K196" r:id="rId802" tooltip="Środkowy napastnik" display="https://www.transfermarkt.pl/robert-lewandowski/alletore/spieler/38253/saison/verein/27/liga/0/wettbewerb/L1/pos/0/trainer_id/0/minute/0/torart/0/plus/1" xr:uid="{C07EC5E5-1E58-4819-A20E-7AC98D060E84}"/>
    <hyperlink ref="O196" r:id="rId803" display="https://www.transfermarkt.pl/serge-gnabry/profil/spieler/159471" xr:uid="{39066BBD-702D-4303-B3C7-5B4EEA9D7F45}"/>
    <hyperlink ref="O197" r:id="rId804" display="https://www.transfermarkt.pl/thomas-muller/profil/spieler/58358" xr:uid="{296708B3-C327-4490-A1FD-E4EC2FCA2876}"/>
    <hyperlink ref="B199" r:id="rId805" tooltip="Bundesliga" display="https://www.transfermarkt.pl/bundesliga/startseite/wettbewerb/L1" xr:uid="{955663D7-7FC4-4EE2-9420-DB05D50A76C7}"/>
    <hyperlink ref="C199" r:id="rId806" display="https://www.transfermarkt.pl/bundesliga/spieltag/wettbewerb/L1/saison_id/2020/spieltag/31" xr:uid="{62CB6784-31EF-463D-AC3B-8285719CC830}"/>
    <hyperlink ref="I199" r:id="rId807" display="https://www.transfermarkt.pl/1-fsv-mainz-05/spielplan/verein/39/saison_id/2020" xr:uid="{49E92582-3170-46A8-B285-DC73EC6C6786}"/>
    <hyperlink ref="J199" r:id="rId808" tooltip="Protokół meczowy" display="https://www.transfermarkt.pl/spielbericht/index/spielbericht/3412935" xr:uid="{5C90BFBA-8A46-44E3-B12D-F6B6A61763BB}"/>
    <hyperlink ref="K199" r:id="rId809" tooltip="Środkowy napastnik" display="https://www.transfermarkt.pl/robert-lewandowski/alletore/spieler/38253/saison/verein/27/liga/0/wettbewerb/L1/pos/0/trainer_id/0/minute/0/torart/0/plus/1" xr:uid="{762A58C6-4A61-4DAE-B413-9F7B74943C72}"/>
    <hyperlink ref="B200" r:id="rId810" tooltip="Bundesliga" display="https://www.transfermarkt.pl/bundesliga/startseite/wettbewerb/L1" xr:uid="{C5E7E363-65D6-4F16-96C4-2C216D779C34}"/>
    <hyperlink ref="C200" r:id="rId811" display="https://www.transfermarkt.pl/bundesliga/spieltag/wettbewerb/L1/saison_id/2020/spieltag/32" xr:uid="{2FEA637B-268D-492C-BFAB-1726265548C6}"/>
    <hyperlink ref="I200" r:id="rId812" display="https://www.transfermarkt.pl/borussia-monchengladbach/spielplan/verein/18/saison_id/2020" xr:uid="{D69FFF90-6B35-48AC-A97A-D4BB12C04EC1}"/>
    <hyperlink ref="J200" r:id="rId813" tooltip="Protokół meczowy" display="https://www.transfermarkt.pl/spielbericht/index/spielbericht/3412910" xr:uid="{05511CD8-4838-4DDA-8920-87778490FA2C}"/>
    <hyperlink ref="K200" r:id="rId814" tooltip="Środkowy napastnik" display="https://www.transfermarkt.pl/robert-lewandowski/alletore/spieler/38253/saison/verein/27/liga/0/wettbewerb/L1/pos/0/trainer_id/0/minute/0/torart/0/plus/1" xr:uid="{66512EA7-3F6E-401A-A809-9AB58DBE4101}"/>
    <hyperlink ref="O200" r:id="rId815" display="https://www.transfermarkt.pl/david-alaba/profil/spieler/59016" xr:uid="{53FB0BA4-A1B8-48CF-BBE0-5D8A2BF1C059}"/>
    <hyperlink ref="O201" r:id="rId816" display="https://www.transfermarkt.pl/thomas-muller/profil/spieler/58358" xr:uid="{CBC258F6-3D7F-4969-9232-E7DE7762B992}"/>
    <hyperlink ref="B203" r:id="rId817" tooltip="Bundesliga" display="https://www.transfermarkt.pl/bundesliga/startseite/wettbewerb/L1" xr:uid="{E881DCDD-D0E4-4170-A476-AEF9EC7CAB63}"/>
    <hyperlink ref="C203" r:id="rId818" display="https://www.transfermarkt.pl/bundesliga/spieltag/wettbewerb/L1/saison_id/2020/spieltag/33" xr:uid="{6B7F8BB3-3534-44F4-AA4F-69B90A07E39A}"/>
    <hyperlink ref="I203" r:id="rId819" display="https://www.transfermarkt.pl/sc-freiburg/spielplan/verein/60/saison_id/2020" xr:uid="{8DB1FE0D-9C5E-461F-B3D7-D57716BF047F}"/>
    <hyperlink ref="J203" r:id="rId820" tooltip="Protokół meczowy" display="https://www.transfermarkt.pl/spielbericht/index/spielbericht/3412895" xr:uid="{AB75684A-54DC-451C-84A2-5BF5045C40A5}"/>
    <hyperlink ref="K203" r:id="rId821" tooltip="Środkowy napastnik" display="https://www.transfermarkt.pl/robert-lewandowski/alletore/spieler/38253/saison/verein/27/liga/0/wettbewerb/L1/pos/0/trainer_id/0/minute/0/torart/0/plus/1" xr:uid="{AADAC958-146B-4665-ABD5-2B069234895E}"/>
  </hyperlinks>
  <pageMargins left="0.7" right="0.7" top="0.75" bottom="0.75" header="0.3" footer="0.3"/>
  <drawing r:id="rId82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A141C5-64F1-459D-B9F5-86F0088EEF90}">
  <dimension ref="A1:X203"/>
  <sheetViews>
    <sheetView topLeftCell="J1" zoomScale="85" zoomScaleNormal="85" workbookViewId="0">
      <selection activeCell="K1" sqref="K1:X1048576"/>
    </sheetView>
  </sheetViews>
  <sheetFormatPr defaultRowHeight="15" x14ac:dyDescent="0.25"/>
  <cols>
    <col min="1" max="2" width="9.85546875" bestFit="1" customWidth="1"/>
    <col min="3" max="3" width="10.140625" bestFit="1" customWidth="1"/>
    <col min="4" max="4" width="10.28515625" bestFit="1" customWidth="1"/>
    <col min="5" max="5" width="20.42578125" bestFit="1" customWidth="1"/>
    <col min="6" max="6" width="9" bestFit="1" customWidth="1"/>
    <col min="7" max="7" width="9.85546875" bestFit="1" customWidth="1"/>
    <col min="8" max="8" width="9.7109375" bestFit="1" customWidth="1"/>
    <col min="9" max="9" width="22.5703125" bestFit="1" customWidth="1"/>
    <col min="10" max="10" width="21.85546875" bestFit="1" customWidth="1"/>
    <col min="11" max="11" width="10.42578125" bestFit="1" customWidth="1"/>
    <col min="12" max="12" width="13.85546875" bestFit="1" customWidth="1"/>
    <col min="13" max="13" width="10.140625" bestFit="1" customWidth="1"/>
    <col min="14" max="14" width="12.140625" bestFit="1" customWidth="1"/>
    <col min="15" max="15" width="15.42578125" bestFit="1" customWidth="1"/>
    <col min="16" max="16" width="23.7109375" style="59" bestFit="1" customWidth="1"/>
    <col min="17" max="17" width="18.5703125" style="60" bestFit="1" customWidth="1"/>
    <col min="18" max="18" width="15.42578125" style="60" bestFit="1" customWidth="1"/>
    <col min="19" max="19" width="15.42578125" style="60" customWidth="1"/>
    <col min="20" max="20" width="11.85546875" bestFit="1" customWidth="1"/>
    <col min="21" max="21" width="18.7109375" bestFit="1" customWidth="1"/>
    <col min="22" max="22" width="21.28515625" bestFit="1" customWidth="1"/>
    <col min="23" max="23" width="23.140625" bestFit="1" customWidth="1"/>
    <col min="24" max="24" width="23.140625" style="58" bestFit="1" customWidth="1"/>
  </cols>
  <sheetData>
    <row r="1" spans="1:24" x14ac:dyDescent="0.25">
      <c r="A1" t="s">
        <v>331</v>
      </c>
      <c r="B1" t="s">
        <v>1</v>
      </c>
      <c r="C1" s="7" t="s">
        <v>2</v>
      </c>
      <c r="D1" t="s">
        <v>3</v>
      </c>
      <c r="E1" t="s">
        <v>5</v>
      </c>
      <c r="F1" t="s">
        <v>6</v>
      </c>
      <c r="G1" t="s">
        <v>333</v>
      </c>
      <c r="H1" t="s">
        <v>8</v>
      </c>
      <c r="I1" t="s">
        <v>334</v>
      </c>
      <c r="J1" t="s">
        <v>11</v>
      </c>
      <c r="K1" t="s">
        <v>341</v>
      </c>
      <c r="L1" t="s">
        <v>342</v>
      </c>
      <c r="M1" t="s">
        <v>343</v>
      </c>
      <c r="N1" t="s">
        <v>344</v>
      </c>
      <c r="O1" t="s">
        <v>345</v>
      </c>
      <c r="P1" s="59" t="s">
        <v>346</v>
      </c>
      <c r="Q1" s="60" t="s">
        <v>347</v>
      </c>
      <c r="R1" s="60" t="s">
        <v>348</v>
      </c>
      <c r="S1" s="60" t="s">
        <v>352</v>
      </c>
      <c r="T1" t="s">
        <v>349</v>
      </c>
      <c r="U1" t="s">
        <v>350</v>
      </c>
      <c r="V1" t="s">
        <v>351</v>
      </c>
      <c r="W1" t="s">
        <v>353</v>
      </c>
      <c r="X1" s="58" t="s">
        <v>354</v>
      </c>
    </row>
    <row r="2" spans="1:24" x14ac:dyDescent="0.25">
      <c r="A2" t="s">
        <v>332</v>
      </c>
      <c r="B2">
        <v>2</v>
      </c>
      <c r="C2" s="7">
        <v>41881</v>
      </c>
      <c r="D2" t="s">
        <v>14</v>
      </c>
      <c r="E2" t="s">
        <v>16</v>
      </c>
      <c r="F2" s="57">
        <v>4.2361111111111106E-2</v>
      </c>
      <c r="G2" s="57" t="s">
        <v>17</v>
      </c>
      <c r="H2" s="57" t="s">
        <v>18</v>
      </c>
      <c r="I2" s="57" t="s">
        <v>19</v>
      </c>
      <c r="J2" s="57" t="s">
        <v>20</v>
      </c>
      <c r="K2" s="57" t="str">
        <f>Table1[[#This Row],[Sezon]]</f>
        <v>2014/2015</v>
      </c>
      <c r="L2" s="57" t="str">
        <f>_xlfn.CONCAT(Table1[[#This Row],[Sezon]]," | ",Table1[[#This Row],[Kolejka]])</f>
        <v>2014/2015 | 2</v>
      </c>
      <c r="M2" s="7">
        <f>Table1[[#This Row],[Data]]</f>
        <v>41881</v>
      </c>
      <c r="N2" s="57" t="str">
        <f>IF(Table1[[#This Row],[Miejsce]]="W","Goście","Gospodarze")</f>
        <v>Goście</v>
      </c>
      <c r="O2" s="57" t="str">
        <f>LEFT(Table1[[#This Row],[Przeciwnik]],FIND("(",Table1[[#This Row],[Przeciwnik]])-1)</f>
        <v>FC Schalke 04  </v>
      </c>
      <c r="P2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14</v>
      </c>
      <c r="Q2" s="60">
        <f>HOUR(Table1[[#This Row],[Wynik]])</f>
        <v>1</v>
      </c>
      <c r="R2" s="60">
        <f>MINUTE(Table1[[#This Row],[Wynik]])</f>
        <v>1</v>
      </c>
      <c r="S2" s="60" t="str">
        <f>_xlfn.CONCAT(Table1[[#This Row],[Gole_Gospodarzy_C]],":",Table1[[#This Row],[Gole_Gości_c]])</f>
        <v>1:1</v>
      </c>
      <c r="T2" s="57" t="str">
        <f>Table1[[#This Row],[Pozycja]]</f>
        <v>ŚNP</v>
      </c>
      <c r="U2">
        <f>_xlfn.NUMBERVALUE(LEFT(Table1[[#This Row],[Minuta]],FIND("'",Table1[[#This Row],[Minuta]])-1))</f>
        <v>10</v>
      </c>
      <c r="V2" t="str">
        <f>IFERROR(RIGHT(Table1[[#This Row],[Minuta]],LEN(Table1[[#This Row],[Minuta]])-FIND("+",Table1[[#This Row],[Minuta]])),"")</f>
        <v/>
      </c>
      <c r="W2" s="57" t="str">
        <f>Table1[[#This Row],[Typ Gola]]</f>
        <v>Strzał z prawej nogi</v>
      </c>
      <c r="X2" s="58" t="str">
        <f>Table1[[#This Row],[Asystujący]]</f>
        <v>Sebastian Rode</v>
      </c>
    </row>
    <row r="3" spans="1:24" x14ac:dyDescent="0.25">
      <c r="A3" t="s">
        <v>332</v>
      </c>
      <c r="B3">
        <v>5</v>
      </c>
      <c r="C3" s="7">
        <v>41905</v>
      </c>
      <c r="D3" t="s">
        <v>21</v>
      </c>
      <c r="E3" t="s">
        <v>23</v>
      </c>
      <c r="F3" s="57">
        <v>0.16666666666666666</v>
      </c>
      <c r="G3" s="57" t="s">
        <v>17</v>
      </c>
      <c r="H3" s="57" t="s">
        <v>24</v>
      </c>
      <c r="I3" s="57" t="s">
        <v>19</v>
      </c>
      <c r="J3" s="57" t="s">
        <v>25</v>
      </c>
      <c r="K3" s="57" t="str">
        <f>Table1[[#This Row],[Sezon]]</f>
        <v>2014/2015</v>
      </c>
      <c r="L3" s="57" t="str">
        <f>_xlfn.CONCAT(Table1[[#This Row],[Sezon]]," | ",Table1[[#This Row],[Kolejka]])</f>
        <v>2014/2015 | 5</v>
      </c>
      <c r="M3" s="7">
        <f>Table1[[#This Row],[Data]]</f>
        <v>41905</v>
      </c>
      <c r="N3" s="57" t="str">
        <f>IF(Table1[[#This Row],[Miejsce]]="W","Goście","Gospodarze")</f>
        <v>Gospodarze</v>
      </c>
      <c r="O3" s="57" t="str">
        <f>LEFT(Table1[[#This Row],[Przeciwnik]],FIND("(",Table1[[#This Row],[Przeciwnik]])-1)</f>
        <v>SC Paderborn  </v>
      </c>
      <c r="P3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1</v>
      </c>
      <c r="Q3" s="60">
        <f>HOUR(Table1[[#This Row],[Wynik]])</f>
        <v>4</v>
      </c>
      <c r="R3" s="60">
        <f>MINUTE(Table1[[#This Row],[Wynik]])</f>
        <v>0</v>
      </c>
      <c r="S3" s="60" t="str">
        <f>_xlfn.CONCAT(Table1[[#This Row],[Gole_Gospodarzy_C]],":",Table1[[#This Row],[Gole_Gości_c]])</f>
        <v>4:0</v>
      </c>
      <c r="T3" s="57" t="str">
        <f>Table1[[#This Row],[Pozycja]]</f>
        <v>ŚNP</v>
      </c>
      <c r="U3">
        <f>_xlfn.NUMBERVALUE(LEFT(Table1[[#This Row],[Minuta]],FIND("'",Table1[[#This Row],[Minuta]])-1))</f>
        <v>14</v>
      </c>
      <c r="V3" t="str">
        <f>IFERROR(RIGHT(Table1[[#This Row],[Minuta]],LEN(Table1[[#This Row],[Minuta]])-FIND("+",Table1[[#This Row],[Minuta]])),"")</f>
        <v/>
      </c>
      <c r="W3" s="57" t="str">
        <f>Table1[[#This Row],[Typ Gola]]</f>
        <v>Strzał z prawej nogi</v>
      </c>
      <c r="X3" s="58" t="str">
        <f>Table1[[#This Row],[Asystujący]]</f>
        <v>Philipp Lahm</v>
      </c>
    </row>
    <row r="4" spans="1:24" x14ac:dyDescent="0.25">
      <c r="A4" t="s">
        <v>332</v>
      </c>
      <c r="B4">
        <v>7</v>
      </c>
      <c r="C4" s="7">
        <v>41916</v>
      </c>
      <c r="D4" t="s">
        <v>21</v>
      </c>
      <c r="E4" t="s">
        <v>27</v>
      </c>
      <c r="F4" s="57">
        <v>0.16666666666666666</v>
      </c>
      <c r="G4" s="57" t="s">
        <v>17</v>
      </c>
      <c r="H4" s="57" t="s">
        <v>28</v>
      </c>
      <c r="I4" s="57" t="s">
        <v>19</v>
      </c>
      <c r="J4" s="57" t="s">
        <v>29</v>
      </c>
      <c r="K4" s="57" t="str">
        <f>Table1[[#This Row],[Sezon]]</f>
        <v>2014/2015</v>
      </c>
      <c r="L4" s="57" t="str">
        <f>_xlfn.CONCAT(Table1[[#This Row],[Sezon]]," | ",Table1[[#This Row],[Kolejka]])</f>
        <v>2014/2015 | 7</v>
      </c>
      <c r="M4" s="7">
        <f>Table1[[#This Row],[Data]]</f>
        <v>41916</v>
      </c>
      <c r="N4" s="57" t="str">
        <f>IF(Table1[[#This Row],[Miejsce]]="W","Goście","Gospodarze")</f>
        <v>Gospodarze</v>
      </c>
      <c r="O4" s="57" t="str">
        <f>LEFT(Table1[[#This Row],[Przeciwnik]],FIND("(",Table1[[#This Row],[Przeciwnik]])-1)</f>
        <v>Hannover 96  </v>
      </c>
      <c r="P4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6</v>
      </c>
      <c r="Q4" s="60">
        <f>HOUR(Table1[[#This Row],[Wynik]])</f>
        <v>4</v>
      </c>
      <c r="R4" s="60">
        <f>MINUTE(Table1[[#This Row],[Wynik]])</f>
        <v>0</v>
      </c>
      <c r="S4" s="60" t="str">
        <f>_xlfn.CONCAT(Table1[[#This Row],[Gole_Gospodarzy_C]],":",Table1[[#This Row],[Gole_Gości_c]])</f>
        <v>4:0</v>
      </c>
      <c r="T4" s="57" t="str">
        <f>Table1[[#This Row],[Pozycja]]</f>
        <v>ŚNP</v>
      </c>
      <c r="U4">
        <f>_xlfn.NUMBERVALUE(LEFT(Table1[[#This Row],[Minuta]],FIND("'",Table1[[#This Row],[Minuta]])-1))</f>
        <v>6</v>
      </c>
      <c r="V4" t="str">
        <f>IFERROR(RIGHT(Table1[[#This Row],[Minuta]],LEN(Table1[[#This Row],[Minuta]])-FIND("+",Table1[[#This Row],[Minuta]])),"")</f>
        <v/>
      </c>
      <c r="W4" s="57" t="str">
        <f>Table1[[#This Row],[Typ Gola]]</f>
        <v>Strzał z prawej nogi</v>
      </c>
      <c r="X4" s="58" t="str">
        <f>Table1[[#This Row],[Asystujący]]</f>
        <v>Rafinha</v>
      </c>
    </row>
    <row r="5" spans="1:24" x14ac:dyDescent="0.25">
      <c r="A5" t="s">
        <v>332</v>
      </c>
      <c r="B5">
        <v>7</v>
      </c>
      <c r="C5" s="7">
        <v>41916</v>
      </c>
      <c r="D5" t="s">
        <v>21</v>
      </c>
      <c r="E5" t="s">
        <v>27</v>
      </c>
      <c r="F5" s="57">
        <v>0.16666666666666666</v>
      </c>
      <c r="G5" s="57" t="s">
        <v>17</v>
      </c>
      <c r="H5" s="57" t="s">
        <v>30</v>
      </c>
      <c r="I5" s="57" t="s">
        <v>19</v>
      </c>
      <c r="J5" s="57" t="s">
        <v>31</v>
      </c>
      <c r="K5" s="57" t="str">
        <f>Table1[[#This Row],[Sezon]]</f>
        <v>2014/2015</v>
      </c>
      <c r="L5" s="57" t="str">
        <f>_xlfn.CONCAT(Table1[[#This Row],[Sezon]]," | ",Table1[[#This Row],[Kolejka]])</f>
        <v>2014/2015 | 7</v>
      </c>
      <c r="M5" s="7">
        <f>Table1[[#This Row],[Data]]</f>
        <v>41916</v>
      </c>
      <c r="N5" s="57" t="str">
        <f>IF(Table1[[#This Row],[Miejsce]]="W","Goście","Gospodarze")</f>
        <v>Gospodarze</v>
      </c>
      <c r="O5" s="57" t="str">
        <f>LEFT(Table1[[#This Row],[Przeciwnik]],FIND("(",Table1[[#This Row],[Przeciwnik]])-1)</f>
        <v>Hannover 96  </v>
      </c>
      <c r="P5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6</v>
      </c>
      <c r="Q5" s="60">
        <f>HOUR(Table1[[#This Row],[Wynik]])</f>
        <v>4</v>
      </c>
      <c r="R5" s="60">
        <f>MINUTE(Table1[[#This Row],[Wynik]])</f>
        <v>0</v>
      </c>
      <c r="S5" s="60" t="str">
        <f>_xlfn.CONCAT(Table1[[#This Row],[Gole_Gospodarzy_C]],":",Table1[[#This Row],[Gole_Gości_c]])</f>
        <v>4:0</v>
      </c>
      <c r="T5" s="57" t="str">
        <f>Table1[[#This Row],[Pozycja]]</f>
        <v>ŚNP</v>
      </c>
      <c r="U5">
        <f>_xlfn.NUMBERVALUE(LEFT(Table1[[#This Row],[Minuta]],FIND("'",Table1[[#This Row],[Minuta]])-1))</f>
        <v>38</v>
      </c>
      <c r="V5" t="str">
        <f>IFERROR(RIGHT(Table1[[#This Row],[Minuta]],LEN(Table1[[#This Row],[Minuta]])-FIND("+",Table1[[#This Row],[Minuta]])),"")</f>
        <v/>
      </c>
      <c r="W5" s="57" t="str">
        <f>Table1[[#This Row],[Typ Gola]]</f>
        <v>Strzał z prawej nogi</v>
      </c>
      <c r="X5" s="58" t="str">
        <f>Table1[[#This Row],[Asystujący]]</f>
        <v>Xherdan Shaqiri</v>
      </c>
    </row>
    <row r="6" spans="1:24" x14ac:dyDescent="0.25">
      <c r="A6" t="s">
        <v>332</v>
      </c>
      <c r="B6">
        <v>10</v>
      </c>
      <c r="C6" s="7">
        <v>41944</v>
      </c>
      <c r="D6" t="s">
        <v>21</v>
      </c>
      <c r="E6" t="s">
        <v>42</v>
      </c>
      <c r="F6" s="57">
        <v>8.4027777777777771E-2</v>
      </c>
      <c r="G6" s="57" t="s">
        <v>17</v>
      </c>
      <c r="H6" s="57" t="s">
        <v>43</v>
      </c>
      <c r="I6" s="57" t="s">
        <v>44</v>
      </c>
      <c r="J6" s="57">
        <v>0</v>
      </c>
      <c r="K6" s="57" t="str">
        <f>Table1[[#This Row],[Sezon]]</f>
        <v>2014/2015</v>
      </c>
      <c r="L6" s="57" t="str">
        <f>_xlfn.CONCAT(Table1[[#This Row],[Sezon]]," | ",Table1[[#This Row],[Kolejka]])</f>
        <v>2014/2015 | 10</v>
      </c>
      <c r="M6" s="7">
        <f>Table1[[#This Row],[Data]]</f>
        <v>41944</v>
      </c>
      <c r="N6" s="57" t="str">
        <f>IF(Table1[[#This Row],[Miejsce]]="W","Goście","Gospodarze")</f>
        <v>Gospodarze</v>
      </c>
      <c r="O6" s="57" t="str">
        <f>LEFT(Table1[[#This Row],[Przeciwnik]],FIND("(",Table1[[#This Row],[Przeciwnik]])-1)</f>
        <v>Bor. Dortmund  </v>
      </c>
      <c r="P6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15</v>
      </c>
      <c r="Q6" s="60">
        <f>HOUR(Table1[[#This Row],[Wynik]])</f>
        <v>2</v>
      </c>
      <c r="R6" s="60">
        <f>MINUTE(Table1[[#This Row],[Wynik]])</f>
        <v>1</v>
      </c>
      <c r="S6" s="60" t="str">
        <f>_xlfn.CONCAT(Table1[[#This Row],[Gole_Gospodarzy_C]],":",Table1[[#This Row],[Gole_Gości_c]])</f>
        <v>2:1</v>
      </c>
      <c r="T6" s="57" t="str">
        <f>Table1[[#This Row],[Pozycja]]</f>
        <v>ŚNP</v>
      </c>
      <c r="U6">
        <f>_xlfn.NUMBERVALUE(LEFT(Table1[[#This Row],[Minuta]],FIND("'",Table1[[#This Row],[Minuta]])-1))</f>
        <v>72</v>
      </c>
      <c r="V6" t="str">
        <f>IFERROR(RIGHT(Table1[[#This Row],[Minuta]],LEN(Table1[[#This Row],[Minuta]])-FIND("+",Table1[[#This Row],[Minuta]])),"")</f>
        <v/>
      </c>
      <c r="W6" s="57" t="str">
        <f>Table1[[#This Row],[Typ Gola]]</f>
        <v>Strzał z lewej nogi</v>
      </c>
      <c r="X6" s="58">
        <f>Table1[[#This Row],[Asystujący]]</f>
        <v>0</v>
      </c>
    </row>
    <row r="7" spans="1:24" x14ac:dyDescent="0.25">
      <c r="A7" t="s">
        <v>332</v>
      </c>
      <c r="B7">
        <v>12</v>
      </c>
      <c r="C7" s="7">
        <v>41965</v>
      </c>
      <c r="D7" t="s">
        <v>21</v>
      </c>
      <c r="E7" t="s">
        <v>45</v>
      </c>
      <c r="F7" s="57">
        <v>0.16666666666666666</v>
      </c>
      <c r="G7" s="57" t="s">
        <v>17</v>
      </c>
      <c r="H7" s="57" t="s">
        <v>46</v>
      </c>
      <c r="I7" s="57" t="s">
        <v>36</v>
      </c>
      <c r="J7" s="57" t="s">
        <v>47</v>
      </c>
      <c r="K7" s="57" t="str">
        <f>Table1[[#This Row],[Sezon]]</f>
        <v>2014/2015</v>
      </c>
      <c r="L7" s="57" t="str">
        <f>_xlfn.CONCAT(Table1[[#This Row],[Sezon]]," | ",Table1[[#This Row],[Kolejka]])</f>
        <v>2014/2015 | 12</v>
      </c>
      <c r="M7" s="7">
        <f>Table1[[#This Row],[Data]]</f>
        <v>41965</v>
      </c>
      <c r="N7" s="57" t="str">
        <f>IF(Table1[[#This Row],[Miejsce]]="W","Goście","Gospodarze")</f>
        <v>Gospodarze</v>
      </c>
      <c r="O7" s="57" t="str">
        <f>LEFT(Table1[[#This Row],[Przeciwnik]],FIND("(",Table1[[#This Row],[Przeciwnik]])-1)</f>
        <v>Hoffenheim  </v>
      </c>
      <c r="P7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5</v>
      </c>
      <c r="Q7" s="60">
        <f>HOUR(Table1[[#This Row],[Wynik]])</f>
        <v>4</v>
      </c>
      <c r="R7" s="60">
        <f>MINUTE(Table1[[#This Row],[Wynik]])</f>
        <v>0</v>
      </c>
      <c r="S7" s="60" t="str">
        <f>_xlfn.CONCAT(Table1[[#This Row],[Gole_Gospodarzy_C]],":",Table1[[#This Row],[Gole_Gości_c]])</f>
        <v>4:0</v>
      </c>
      <c r="T7" s="57" t="str">
        <f>Table1[[#This Row],[Pozycja]]</f>
        <v>ŚNP</v>
      </c>
      <c r="U7">
        <f>_xlfn.NUMBERVALUE(LEFT(Table1[[#This Row],[Minuta]],FIND("'",Table1[[#This Row],[Minuta]])-1))</f>
        <v>39</v>
      </c>
      <c r="V7" t="str">
        <f>IFERROR(RIGHT(Table1[[#This Row],[Minuta]],LEN(Table1[[#This Row],[Minuta]])-FIND("+",Table1[[#This Row],[Minuta]])),"")</f>
        <v/>
      </c>
      <c r="W7" s="57" t="str">
        <f>Table1[[#This Row],[Typ Gola]]</f>
        <v>Główka</v>
      </c>
      <c r="X7" s="58" t="str">
        <f>Table1[[#This Row],[Asystujący]]</f>
        <v>Arjen Robben</v>
      </c>
    </row>
    <row r="8" spans="1:24" x14ac:dyDescent="0.25">
      <c r="A8" t="s">
        <v>332</v>
      </c>
      <c r="B8">
        <v>15</v>
      </c>
      <c r="C8" s="7">
        <v>41986</v>
      </c>
      <c r="D8" t="s">
        <v>14</v>
      </c>
      <c r="E8" t="s">
        <v>51</v>
      </c>
      <c r="F8" s="57">
        <v>2.7777777777777779E-3</v>
      </c>
      <c r="G8" s="57" t="s">
        <v>17</v>
      </c>
      <c r="H8" s="57" t="s">
        <v>52</v>
      </c>
      <c r="I8" s="57" t="s">
        <v>19</v>
      </c>
      <c r="J8" s="57" t="s">
        <v>53</v>
      </c>
      <c r="K8" s="57" t="str">
        <f>Table1[[#This Row],[Sezon]]</f>
        <v>2014/2015</v>
      </c>
      <c r="L8" s="57" t="str">
        <f>_xlfn.CONCAT(Table1[[#This Row],[Sezon]]," | ",Table1[[#This Row],[Kolejka]])</f>
        <v>2014/2015 | 15</v>
      </c>
      <c r="M8" s="7">
        <f>Table1[[#This Row],[Data]]</f>
        <v>41986</v>
      </c>
      <c r="N8" s="57" t="str">
        <f>IF(Table1[[#This Row],[Miejsce]]="W","Goście","Gospodarze")</f>
        <v>Goście</v>
      </c>
      <c r="O8" s="57" t="str">
        <f>LEFT(Table1[[#This Row],[Przeciwnik]],FIND("(",Table1[[#This Row],[Przeciwnik]])-1)</f>
        <v>FC Augsburg  </v>
      </c>
      <c r="P8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3</v>
      </c>
      <c r="Q8" s="60">
        <f>HOUR(Table1[[#This Row],[Wynik]])</f>
        <v>0</v>
      </c>
      <c r="R8" s="60">
        <f>MINUTE(Table1[[#This Row],[Wynik]])</f>
        <v>4</v>
      </c>
      <c r="S8" s="60" t="str">
        <f>_xlfn.CONCAT(Table1[[#This Row],[Gole_Gospodarzy_C]],":",Table1[[#This Row],[Gole_Gości_c]])</f>
        <v>0:4</v>
      </c>
      <c r="T8" s="57" t="str">
        <f>Table1[[#This Row],[Pozycja]]</f>
        <v>ŚNP</v>
      </c>
      <c r="U8">
        <f>_xlfn.NUMBERVALUE(LEFT(Table1[[#This Row],[Minuta]],FIND("'",Table1[[#This Row],[Minuta]])-1))</f>
        <v>68</v>
      </c>
      <c r="V8" t="str">
        <f>IFERROR(RIGHT(Table1[[#This Row],[Minuta]],LEN(Table1[[#This Row],[Minuta]])-FIND("+",Table1[[#This Row],[Minuta]])),"")</f>
        <v/>
      </c>
      <c r="W8" s="57" t="str">
        <f>Table1[[#This Row],[Typ Gola]]</f>
        <v>Strzał z prawej nogi</v>
      </c>
      <c r="X8" s="58" t="str">
        <f>Table1[[#This Row],[Asystujący]]</f>
        <v>Bastian Schweinsteiger</v>
      </c>
    </row>
    <row r="9" spans="1:24" x14ac:dyDescent="0.25">
      <c r="A9" t="s">
        <v>332</v>
      </c>
      <c r="B9">
        <v>21</v>
      </c>
      <c r="C9" s="7">
        <v>42049</v>
      </c>
      <c r="D9" t="s">
        <v>21</v>
      </c>
      <c r="E9" t="s">
        <v>54</v>
      </c>
      <c r="F9" s="57">
        <v>0.33333333333333331</v>
      </c>
      <c r="G9" s="57" t="s">
        <v>55</v>
      </c>
      <c r="H9" s="57" t="s">
        <v>56</v>
      </c>
      <c r="I9" s="57" t="s">
        <v>19</v>
      </c>
      <c r="J9" s="57" t="s">
        <v>57</v>
      </c>
      <c r="K9" s="57" t="str">
        <f>Table1[[#This Row],[Sezon]]</f>
        <v>2014/2015</v>
      </c>
      <c r="L9" s="57" t="str">
        <f>_xlfn.CONCAT(Table1[[#This Row],[Sezon]]," | ",Table1[[#This Row],[Kolejka]])</f>
        <v>2014/2015 | 21</v>
      </c>
      <c r="M9" s="7">
        <f>Table1[[#This Row],[Data]]</f>
        <v>42049</v>
      </c>
      <c r="N9" s="57" t="str">
        <f>IF(Table1[[#This Row],[Miejsce]]="W","Goście","Gospodarze")</f>
        <v>Gospodarze</v>
      </c>
      <c r="O9" s="57" t="str">
        <f>LEFT(Table1[[#This Row],[Przeciwnik]],FIND("(",Table1[[#This Row],[Przeciwnik]])-1)</f>
        <v>Hamburg  </v>
      </c>
      <c r="P9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12</v>
      </c>
      <c r="Q9" s="60">
        <f>HOUR(Table1[[#This Row],[Wynik]])</f>
        <v>8</v>
      </c>
      <c r="R9" s="60">
        <f>MINUTE(Table1[[#This Row],[Wynik]])</f>
        <v>0</v>
      </c>
      <c r="S9" s="60" t="str">
        <f>_xlfn.CONCAT(Table1[[#This Row],[Gole_Gospodarzy_C]],":",Table1[[#This Row],[Gole_Gości_c]])</f>
        <v>8:0</v>
      </c>
      <c r="T9" s="57" t="str">
        <f>Table1[[#This Row],[Pozycja]]</f>
        <v>LNP</v>
      </c>
      <c r="U9">
        <f>_xlfn.NUMBERVALUE(LEFT(Table1[[#This Row],[Minuta]],FIND("'",Table1[[#This Row],[Minuta]])-1))</f>
        <v>56</v>
      </c>
      <c r="V9" t="str">
        <f>IFERROR(RIGHT(Table1[[#This Row],[Minuta]],LEN(Table1[[#This Row],[Minuta]])-FIND("+",Table1[[#This Row],[Minuta]])),"")</f>
        <v/>
      </c>
      <c r="W9" s="57" t="str">
        <f>Table1[[#This Row],[Typ Gola]]</f>
        <v>Strzał z prawej nogi</v>
      </c>
      <c r="X9" s="58" t="str">
        <f>Table1[[#This Row],[Asystujący]]</f>
        <v>Thomas Müller</v>
      </c>
    </row>
    <row r="10" spans="1:24" x14ac:dyDescent="0.25">
      <c r="A10" t="s">
        <v>332</v>
      </c>
      <c r="B10">
        <v>22</v>
      </c>
      <c r="C10" s="7">
        <v>42056</v>
      </c>
      <c r="D10" t="s">
        <v>14</v>
      </c>
      <c r="E10" t="s">
        <v>58</v>
      </c>
      <c r="F10" s="57">
        <v>4.1666666666666666E-3</v>
      </c>
      <c r="G10" s="57" t="s">
        <v>17</v>
      </c>
      <c r="H10" s="57" t="s">
        <v>59</v>
      </c>
      <c r="I10" s="57" t="s">
        <v>19</v>
      </c>
      <c r="J10" s="57" t="s">
        <v>47</v>
      </c>
      <c r="K10" s="57" t="str">
        <f>Table1[[#This Row],[Sezon]]</f>
        <v>2014/2015</v>
      </c>
      <c r="L10" s="57" t="str">
        <f>_xlfn.CONCAT(Table1[[#This Row],[Sezon]]," | ",Table1[[#This Row],[Kolejka]])</f>
        <v>2014/2015 | 22</v>
      </c>
      <c r="M10" s="7">
        <f>Table1[[#This Row],[Data]]</f>
        <v>42056</v>
      </c>
      <c r="N10" s="57" t="str">
        <f>IF(Table1[[#This Row],[Miejsce]]="W","Goście","Gospodarze")</f>
        <v>Goście</v>
      </c>
      <c r="O10" s="57" t="str">
        <f>LEFT(Table1[[#This Row],[Przeciwnik]],FIND("(",Table1[[#This Row],[Przeciwnik]])-1)</f>
        <v>SC Paderborn  </v>
      </c>
      <c r="P10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12</v>
      </c>
      <c r="Q10" s="60">
        <f>HOUR(Table1[[#This Row],[Wynik]])</f>
        <v>0</v>
      </c>
      <c r="R10" s="60">
        <f>MINUTE(Table1[[#This Row],[Wynik]])</f>
        <v>6</v>
      </c>
      <c r="S10" s="60" t="str">
        <f>_xlfn.CONCAT(Table1[[#This Row],[Gole_Gospodarzy_C]],":",Table1[[#This Row],[Gole_Gości_c]])</f>
        <v>0:6</v>
      </c>
      <c r="T10" s="57" t="str">
        <f>Table1[[#This Row],[Pozycja]]</f>
        <v>ŚNP</v>
      </c>
      <c r="U10">
        <f>_xlfn.NUMBERVALUE(LEFT(Table1[[#This Row],[Minuta]],FIND("'",Table1[[#This Row],[Minuta]])-1))</f>
        <v>24</v>
      </c>
      <c r="V10" t="str">
        <f>IFERROR(RIGHT(Table1[[#This Row],[Minuta]],LEN(Table1[[#This Row],[Minuta]])-FIND("+",Table1[[#This Row],[Minuta]])),"")</f>
        <v/>
      </c>
      <c r="W10" s="57" t="str">
        <f>Table1[[#This Row],[Typ Gola]]</f>
        <v>Strzał z prawej nogi</v>
      </c>
      <c r="X10" s="58" t="str">
        <f>Table1[[#This Row],[Asystujący]]</f>
        <v>Arjen Robben</v>
      </c>
    </row>
    <row r="11" spans="1:24" x14ac:dyDescent="0.25">
      <c r="A11" t="s">
        <v>332</v>
      </c>
      <c r="B11">
        <v>22</v>
      </c>
      <c r="C11" s="7">
        <v>42056</v>
      </c>
      <c r="D11" t="s">
        <v>14</v>
      </c>
      <c r="E11" t="s">
        <v>58</v>
      </c>
      <c r="F11" s="57">
        <v>4.1666666666666666E-3</v>
      </c>
      <c r="G11" s="57" t="s">
        <v>17</v>
      </c>
      <c r="H11" s="57" t="s">
        <v>60</v>
      </c>
      <c r="I11" s="57" t="s">
        <v>19</v>
      </c>
      <c r="J11" s="57" t="s">
        <v>61</v>
      </c>
      <c r="K11" s="57" t="str">
        <f>Table1[[#This Row],[Sezon]]</f>
        <v>2014/2015</v>
      </c>
      <c r="L11" s="57" t="str">
        <f>_xlfn.CONCAT(Table1[[#This Row],[Sezon]]," | ",Table1[[#This Row],[Kolejka]])</f>
        <v>2014/2015 | 22</v>
      </c>
      <c r="M11" s="7">
        <f>Table1[[#This Row],[Data]]</f>
        <v>42056</v>
      </c>
      <c r="N11" s="57" t="str">
        <f>IF(Table1[[#This Row],[Miejsce]]="W","Goście","Gospodarze")</f>
        <v>Goście</v>
      </c>
      <c r="O11" s="57" t="str">
        <f>LEFT(Table1[[#This Row],[Przeciwnik]],FIND("(",Table1[[#This Row],[Przeciwnik]])-1)</f>
        <v>SC Paderborn  </v>
      </c>
      <c r="P11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12</v>
      </c>
      <c r="Q11" s="60">
        <f>HOUR(Table1[[#This Row],[Wynik]])</f>
        <v>0</v>
      </c>
      <c r="R11" s="60">
        <f>MINUTE(Table1[[#This Row],[Wynik]])</f>
        <v>6</v>
      </c>
      <c r="S11" s="60" t="str">
        <f>_xlfn.CONCAT(Table1[[#This Row],[Gole_Gospodarzy_C]],":",Table1[[#This Row],[Gole_Gości_c]])</f>
        <v>0:6</v>
      </c>
      <c r="T11" s="57" t="str">
        <f>Table1[[#This Row],[Pozycja]]</f>
        <v>ŚNP</v>
      </c>
      <c r="U11">
        <f>_xlfn.NUMBERVALUE(LEFT(Table1[[#This Row],[Minuta]],FIND("'",Table1[[#This Row],[Minuta]])-1))</f>
        <v>37</v>
      </c>
      <c r="V11" t="str">
        <f>IFERROR(RIGHT(Table1[[#This Row],[Minuta]],LEN(Table1[[#This Row],[Minuta]])-FIND("+",Table1[[#This Row],[Minuta]])),"")</f>
        <v/>
      </c>
      <c r="W11" s="57" t="str">
        <f>Table1[[#This Row],[Typ Gola]]</f>
        <v>Strzał z prawej nogi</v>
      </c>
      <c r="X11" s="58" t="str">
        <f>Table1[[#This Row],[Asystujący]]</f>
        <v>Franck Ribéry</v>
      </c>
    </row>
    <row r="12" spans="1:24" x14ac:dyDescent="0.25">
      <c r="A12" t="s">
        <v>332</v>
      </c>
      <c r="B12">
        <v>23</v>
      </c>
      <c r="C12" s="7">
        <v>42062</v>
      </c>
      <c r="D12" t="s">
        <v>21</v>
      </c>
      <c r="E12" t="s">
        <v>62</v>
      </c>
      <c r="F12" s="57">
        <v>0.1673611111111111</v>
      </c>
      <c r="G12" s="57" t="s">
        <v>17</v>
      </c>
      <c r="H12" s="57" t="s">
        <v>63</v>
      </c>
      <c r="I12" s="57" t="s">
        <v>64</v>
      </c>
      <c r="J12" s="57" t="s">
        <v>47</v>
      </c>
      <c r="K12" s="57" t="str">
        <f>Table1[[#This Row],[Sezon]]</f>
        <v>2014/2015</v>
      </c>
      <c r="L12" s="57" t="str">
        <f>_xlfn.CONCAT(Table1[[#This Row],[Sezon]]," | ",Table1[[#This Row],[Kolejka]])</f>
        <v>2014/2015 | 23</v>
      </c>
      <c r="M12" s="7">
        <f>Table1[[#This Row],[Data]]</f>
        <v>42062</v>
      </c>
      <c r="N12" s="57" t="str">
        <f>IF(Table1[[#This Row],[Miejsce]]="W","Goście","Gospodarze")</f>
        <v>Gospodarze</v>
      </c>
      <c r="O12" s="57" t="str">
        <f>LEFT(Table1[[#This Row],[Przeciwnik]],FIND("(",Table1[[#This Row],[Przeciwnik]])-1)</f>
        <v>Köln  </v>
      </c>
      <c r="P12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13</v>
      </c>
      <c r="Q12" s="60">
        <f>HOUR(Table1[[#This Row],[Wynik]])</f>
        <v>4</v>
      </c>
      <c r="R12" s="60">
        <f>MINUTE(Table1[[#This Row],[Wynik]])</f>
        <v>1</v>
      </c>
      <c r="S12" s="60" t="str">
        <f>_xlfn.CONCAT(Table1[[#This Row],[Gole_Gospodarzy_C]],":",Table1[[#This Row],[Gole_Gości_c]])</f>
        <v>4:1</v>
      </c>
      <c r="T12" s="57" t="str">
        <f>Table1[[#This Row],[Pozycja]]</f>
        <v>ŚNP</v>
      </c>
      <c r="U12">
        <f>_xlfn.NUMBERVALUE(LEFT(Table1[[#This Row],[Minuta]],FIND("'",Table1[[#This Row],[Minuta]])-1))</f>
        <v>75</v>
      </c>
      <c r="V12" t="str">
        <f>IFERROR(RIGHT(Table1[[#This Row],[Minuta]],LEN(Table1[[#This Row],[Minuta]])-FIND("+",Table1[[#This Row],[Minuta]])),"")</f>
        <v/>
      </c>
      <c r="W12" s="57" t="str">
        <f>Table1[[#This Row],[Typ Gola]]</f>
        <v>Klatka</v>
      </c>
      <c r="X12" s="58" t="str">
        <f>Table1[[#This Row],[Asystujący]]</f>
        <v>Arjen Robben</v>
      </c>
    </row>
    <row r="13" spans="1:24" x14ac:dyDescent="0.25">
      <c r="A13" t="s">
        <v>332</v>
      </c>
      <c r="B13">
        <v>25</v>
      </c>
      <c r="C13" s="7">
        <v>42077</v>
      </c>
      <c r="D13" t="s">
        <v>14</v>
      </c>
      <c r="E13" t="s">
        <v>67</v>
      </c>
      <c r="F13" s="57">
        <v>2.7777777777777779E-3</v>
      </c>
      <c r="G13" s="57" t="s">
        <v>17</v>
      </c>
      <c r="H13" s="57" t="s">
        <v>68</v>
      </c>
      <c r="I13" s="57" t="s">
        <v>36</v>
      </c>
      <c r="J13" s="57" t="s">
        <v>57</v>
      </c>
      <c r="K13" s="57" t="str">
        <f>Table1[[#This Row],[Sezon]]</f>
        <v>2014/2015</v>
      </c>
      <c r="L13" s="57" t="str">
        <f>_xlfn.CONCAT(Table1[[#This Row],[Sezon]]," | ",Table1[[#This Row],[Kolejka]])</f>
        <v>2014/2015 | 25</v>
      </c>
      <c r="M13" s="7">
        <f>Table1[[#This Row],[Data]]</f>
        <v>42077</v>
      </c>
      <c r="N13" s="57" t="str">
        <f>IF(Table1[[#This Row],[Miejsce]]="W","Goście","Gospodarze")</f>
        <v>Goście</v>
      </c>
      <c r="O13" s="57" t="str">
        <f>LEFT(Table1[[#This Row],[Przeciwnik]],FIND("(",Table1[[#This Row],[Przeciwnik]])-1)</f>
        <v>Werder Bremen  </v>
      </c>
      <c r="P13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8</v>
      </c>
      <c r="Q13" s="60">
        <f>HOUR(Table1[[#This Row],[Wynik]])</f>
        <v>0</v>
      </c>
      <c r="R13" s="60">
        <f>MINUTE(Table1[[#This Row],[Wynik]])</f>
        <v>4</v>
      </c>
      <c r="S13" s="60" t="str">
        <f>_xlfn.CONCAT(Table1[[#This Row],[Gole_Gospodarzy_C]],":",Table1[[#This Row],[Gole_Gości_c]])</f>
        <v>0:4</v>
      </c>
      <c r="T13" s="57" t="str">
        <f>Table1[[#This Row],[Pozycja]]</f>
        <v>ŚNP</v>
      </c>
      <c r="U13">
        <f>_xlfn.NUMBERVALUE(LEFT(Table1[[#This Row],[Minuta]],FIND("'",Table1[[#This Row],[Minuta]])-1))</f>
        <v>76</v>
      </c>
      <c r="V13" t="str">
        <f>IFERROR(RIGHT(Table1[[#This Row],[Minuta]],LEN(Table1[[#This Row],[Minuta]])-FIND("+",Table1[[#This Row],[Minuta]])),"")</f>
        <v/>
      </c>
      <c r="W13" s="57" t="str">
        <f>Table1[[#This Row],[Typ Gola]]</f>
        <v>Główka</v>
      </c>
      <c r="X13" s="58" t="str">
        <f>Table1[[#This Row],[Asystujący]]</f>
        <v>Thomas Müller</v>
      </c>
    </row>
    <row r="14" spans="1:24" x14ac:dyDescent="0.25">
      <c r="A14" t="s">
        <v>332</v>
      </c>
      <c r="B14">
        <v>25</v>
      </c>
      <c r="C14" s="7">
        <v>42077</v>
      </c>
      <c r="D14" t="s">
        <v>14</v>
      </c>
      <c r="E14" t="s">
        <v>67</v>
      </c>
      <c r="F14" s="57">
        <v>2.7777777777777779E-3</v>
      </c>
      <c r="G14" s="57" t="s">
        <v>17</v>
      </c>
      <c r="H14" s="57" t="s">
        <v>69</v>
      </c>
      <c r="I14" s="57" t="s">
        <v>19</v>
      </c>
      <c r="J14" s="57" t="s">
        <v>57</v>
      </c>
      <c r="K14" s="57" t="str">
        <f>Table1[[#This Row],[Sezon]]</f>
        <v>2014/2015</v>
      </c>
      <c r="L14" s="57" t="str">
        <f>_xlfn.CONCAT(Table1[[#This Row],[Sezon]]," | ",Table1[[#This Row],[Kolejka]])</f>
        <v>2014/2015 | 25</v>
      </c>
      <c r="M14" s="7">
        <f>Table1[[#This Row],[Data]]</f>
        <v>42077</v>
      </c>
      <c r="N14" s="57" t="str">
        <f>IF(Table1[[#This Row],[Miejsce]]="W","Goście","Gospodarze")</f>
        <v>Goście</v>
      </c>
      <c r="O14" s="57" t="str">
        <f>LEFT(Table1[[#This Row],[Przeciwnik]],FIND("(",Table1[[#This Row],[Przeciwnik]])-1)</f>
        <v>Werder Bremen  </v>
      </c>
      <c r="P14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8</v>
      </c>
      <c r="Q14" s="60">
        <f>HOUR(Table1[[#This Row],[Wynik]])</f>
        <v>0</v>
      </c>
      <c r="R14" s="60">
        <f>MINUTE(Table1[[#This Row],[Wynik]])</f>
        <v>4</v>
      </c>
      <c r="S14" s="60" t="str">
        <f>_xlfn.CONCAT(Table1[[#This Row],[Gole_Gospodarzy_C]],":",Table1[[#This Row],[Gole_Gości_c]])</f>
        <v>0:4</v>
      </c>
      <c r="T14" s="57" t="str">
        <f>Table1[[#This Row],[Pozycja]]</f>
        <v>ŚNP</v>
      </c>
      <c r="U14">
        <f>_xlfn.NUMBERVALUE(LEFT(Table1[[#This Row],[Minuta]],FIND("'",Table1[[#This Row],[Minuta]])-1))</f>
        <v>90</v>
      </c>
      <c r="V14" t="str">
        <f>IFERROR(RIGHT(Table1[[#This Row],[Minuta]],LEN(Table1[[#This Row],[Minuta]])-FIND("+",Table1[[#This Row],[Minuta]])),"")</f>
        <v>1</v>
      </c>
      <c r="W14" s="57" t="str">
        <f>Table1[[#This Row],[Typ Gola]]</f>
        <v>Strzał z prawej nogi</v>
      </c>
      <c r="X14" s="58" t="str">
        <f>Table1[[#This Row],[Asystujący]]</f>
        <v>Thomas Müller</v>
      </c>
    </row>
    <row r="15" spans="1:24" x14ac:dyDescent="0.25">
      <c r="A15" t="s">
        <v>332</v>
      </c>
      <c r="B15">
        <v>27</v>
      </c>
      <c r="C15" s="7">
        <v>42098</v>
      </c>
      <c r="D15" t="s">
        <v>14</v>
      </c>
      <c r="E15" t="s">
        <v>70</v>
      </c>
      <c r="F15" s="57">
        <v>6.9444444444444447E-4</v>
      </c>
      <c r="G15" s="57" t="s">
        <v>17</v>
      </c>
      <c r="H15" s="57" t="s">
        <v>71</v>
      </c>
      <c r="I15" s="57" t="s">
        <v>36</v>
      </c>
      <c r="J15" s="57" t="s">
        <v>57</v>
      </c>
      <c r="K15" s="57" t="str">
        <f>Table1[[#This Row],[Sezon]]</f>
        <v>2014/2015</v>
      </c>
      <c r="L15" s="57" t="str">
        <f>_xlfn.CONCAT(Table1[[#This Row],[Sezon]]," | ",Table1[[#This Row],[Kolejka]])</f>
        <v>2014/2015 | 27</v>
      </c>
      <c r="M15" s="7">
        <f>Table1[[#This Row],[Data]]</f>
        <v>42098</v>
      </c>
      <c r="N15" s="57" t="str">
        <f>IF(Table1[[#This Row],[Miejsce]]="W","Goście","Gospodarze")</f>
        <v>Goście</v>
      </c>
      <c r="O15" s="57" t="str">
        <f>LEFT(Table1[[#This Row],[Przeciwnik]],FIND("(",Table1[[#This Row],[Przeciwnik]])-1)</f>
        <v>Bor. Dortmund  </v>
      </c>
      <c r="P15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10</v>
      </c>
      <c r="Q15" s="60">
        <f>HOUR(Table1[[#This Row],[Wynik]])</f>
        <v>0</v>
      </c>
      <c r="R15" s="60">
        <f>MINUTE(Table1[[#This Row],[Wynik]])</f>
        <v>1</v>
      </c>
      <c r="S15" s="60" t="str">
        <f>_xlfn.CONCAT(Table1[[#This Row],[Gole_Gospodarzy_C]],":",Table1[[#This Row],[Gole_Gości_c]])</f>
        <v>0:1</v>
      </c>
      <c r="T15" s="57" t="str">
        <f>Table1[[#This Row],[Pozycja]]</f>
        <v>ŚNP</v>
      </c>
      <c r="U15">
        <f>_xlfn.NUMBERVALUE(LEFT(Table1[[#This Row],[Minuta]],FIND("'",Table1[[#This Row],[Minuta]])-1))</f>
        <v>36</v>
      </c>
      <c r="V15" t="str">
        <f>IFERROR(RIGHT(Table1[[#This Row],[Minuta]],LEN(Table1[[#This Row],[Minuta]])-FIND("+",Table1[[#This Row],[Minuta]])),"")</f>
        <v/>
      </c>
      <c r="W15" s="57" t="str">
        <f>Table1[[#This Row],[Typ Gola]]</f>
        <v>Główka</v>
      </c>
      <c r="X15" s="58" t="str">
        <f>Table1[[#This Row],[Asystujący]]</f>
        <v>Thomas Müller</v>
      </c>
    </row>
    <row r="16" spans="1:24" x14ac:dyDescent="0.25">
      <c r="A16" t="s">
        <v>332</v>
      </c>
      <c r="B16">
        <v>28</v>
      </c>
      <c r="C16" s="7">
        <v>42105</v>
      </c>
      <c r="D16" t="s">
        <v>21</v>
      </c>
      <c r="E16" t="s">
        <v>72</v>
      </c>
      <c r="F16" s="57">
        <v>0.125</v>
      </c>
      <c r="G16" s="57" t="s">
        <v>17</v>
      </c>
      <c r="H16" s="57" t="s">
        <v>73</v>
      </c>
      <c r="I16" s="57" t="s">
        <v>19</v>
      </c>
      <c r="J16" s="57" t="s">
        <v>57</v>
      </c>
      <c r="K16" s="57" t="str">
        <f>Table1[[#This Row],[Sezon]]</f>
        <v>2014/2015</v>
      </c>
      <c r="L16" s="57" t="str">
        <f>_xlfn.CONCAT(Table1[[#This Row],[Sezon]]," | ",Table1[[#This Row],[Kolejka]])</f>
        <v>2014/2015 | 28</v>
      </c>
      <c r="M16" s="7">
        <f>Table1[[#This Row],[Data]]</f>
        <v>42105</v>
      </c>
      <c r="N16" s="57" t="str">
        <f>IF(Table1[[#This Row],[Miejsce]]="W","Goście","Gospodarze")</f>
        <v>Gospodarze</v>
      </c>
      <c r="O16" s="57" t="str">
        <f>LEFT(Table1[[#This Row],[Przeciwnik]],FIND("(",Table1[[#This Row],[Przeciwnik]])-1)</f>
        <v>E. Frankfurt  </v>
      </c>
      <c r="P16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8</v>
      </c>
      <c r="Q16" s="60">
        <f>HOUR(Table1[[#This Row],[Wynik]])</f>
        <v>3</v>
      </c>
      <c r="R16" s="60">
        <f>MINUTE(Table1[[#This Row],[Wynik]])</f>
        <v>0</v>
      </c>
      <c r="S16" s="60" t="str">
        <f>_xlfn.CONCAT(Table1[[#This Row],[Gole_Gospodarzy_C]],":",Table1[[#This Row],[Gole_Gości_c]])</f>
        <v>3:0</v>
      </c>
      <c r="T16" s="57" t="str">
        <f>Table1[[#This Row],[Pozycja]]</f>
        <v>ŚNP</v>
      </c>
      <c r="U16">
        <f>_xlfn.NUMBERVALUE(LEFT(Table1[[#This Row],[Minuta]],FIND("'",Table1[[#This Row],[Minuta]])-1))</f>
        <v>15</v>
      </c>
      <c r="V16" t="str">
        <f>IFERROR(RIGHT(Table1[[#This Row],[Minuta]],LEN(Table1[[#This Row],[Minuta]])-FIND("+",Table1[[#This Row],[Minuta]])),"")</f>
        <v/>
      </c>
      <c r="W16" s="57" t="str">
        <f>Table1[[#This Row],[Typ Gola]]</f>
        <v>Strzał z prawej nogi</v>
      </c>
      <c r="X16" s="58" t="str">
        <f>Table1[[#This Row],[Asystujący]]</f>
        <v>Thomas Müller</v>
      </c>
    </row>
    <row r="17" spans="1:24" x14ac:dyDescent="0.25">
      <c r="A17" t="s">
        <v>332</v>
      </c>
      <c r="B17">
        <v>28</v>
      </c>
      <c r="C17" s="7">
        <v>42105</v>
      </c>
      <c r="D17" t="s">
        <v>21</v>
      </c>
      <c r="E17" t="s">
        <v>72</v>
      </c>
      <c r="F17" s="57">
        <v>0.125</v>
      </c>
      <c r="G17" s="57" t="s">
        <v>17</v>
      </c>
      <c r="H17" s="57" t="s">
        <v>74</v>
      </c>
      <c r="I17" s="57" t="s">
        <v>36</v>
      </c>
      <c r="J17" s="57" t="s">
        <v>75</v>
      </c>
      <c r="K17" s="57" t="str">
        <f>Table1[[#This Row],[Sezon]]</f>
        <v>2014/2015</v>
      </c>
      <c r="L17" s="57" t="str">
        <f>_xlfn.CONCAT(Table1[[#This Row],[Sezon]]," | ",Table1[[#This Row],[Kolejka]])</f>
        <v>2014/2015 | 28</v>
      </c>
      <c r="M17" s="7">
        <f>Table1[[#This Row],[Data]]</f>
        <v>42105</v>
      </c>
      <c r="N17" s="57" t="str">
        <f>IF(Table1[[#This Row],[Miejsce]]="W","Goście","Gospodarze")</f>
        <v>Gospodarze</v>
      </c>
      <c r="O17" s="57" t="str">
        <f>LEFT(Table1[[#This Row],[Przeciwnik]],FIND("(",Table1[[#This Row],[Przeciwnik]])-1)</f>
        <v>E. Frankfurt  </v>
      </c>
      <c r="P17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8</v>
      </c>
      <c r="Q17" s="60">
        <f>HOUR(Table1[[#This Row],[Wynik]])</f>
        <v>3</v>
      </c>
      <c r="R17" s="60">
        <f>MINUTE(Table1[[#This Row],[Wynik]])</f>
        <v>0</v>
      </c>
      <c r="S17" s="60" t="str">
        <f>_xlfn.CONCAT(Table1[[#This Row],[Gole_Gospodarzy_C]],":",Table1[[#This Row],[Gole_Gości_c]])</f>
        <v>3:0</v>
      </c>
      <c r="T17" s="57" t="str">
        <f>Table1[[#This Row],[Pozycja]]</f>
        <v>ŚNP</v>
      </c>
      <c r="U17">
        <f>_xlfn.NUMBERVALUE(LEFT(Table1[[#This Row],[Minuta]],FIND("'",Table1[[#This Row],[Minuta]])-1))</f>
        <v>66</v>
      </c>
      <c r="V17" t="str">
        <f>IFERROR(RIGHT(Table1[[#This Row],[Minuta]],LEN(Table1[[#This Row],[Minuta]])-FIND("+",Table1[[#This Row],[Minuta]])),"")</f>
        <v/>
      </c>
      <c r="W17" s="57" t="str">
        <f>Table1[[#This Row],[Typ Gola]]</f>
        <v>Główka</v>
      </c>
      <c r="X17" s="58" t="str">
        <f>Table1[[#This Row],[Asystujący]]</f>
        <v>Mario Götze</v>
      </c>
    </row>
    <row r="18" spans="1:24" x14ac:dyDescent="0.25">
      <c r="A18" t="s">
        <v>332</v>
      </c>
      <c r="B18">
        <v>34</v>
      </c>
      <c r="C18" s="7">
        <v>42147</v>
      </c>
      <c r="D18" t="s">
        <v>21</v>
      </c>
      <c r="E18" t="s">
        <v>87</v>
      </c>
      <c r="F18" s="57">
        <v>8.3333333333333329E-2</v>
      </c>
      <c r="G18" s="57" t="s">
        <v>17</v>
      </c>
      <c r="H18" s="57" t="s">
        <v>35</v>
      </c>
      <c r="I18" s="57" t="s">
        <v>88</v>
      </c>
      <c r="J18" s="57">
        <v>0</v>
      </c>
      <c r="K18" s="57" t="str">
        <f>Table1[[#This Row],[Sezon]]</f>
        <v>2014/2015</v>
      </c>
      <c r="L18" s="57" t="str">
        <f>_xlfn.CONCAT(Table1[[#This Row],[Sezon]]," | ",Table1[[#This Row],[Kolejka]])</f>
        <v>2014/2015 | 34</v>
      </c>
      <c r="M18" s="7">
        <f>Table1[[#This Row],[Data]]</f>
        <v>42147</v>
      </c>
      <c r="N18" s="57" t="str">
        <f>IF(Table1[[#This Row],[Miejsce]]="W","Goście","Gospodarze")</f>
        <v>Gospodarze</v>
      </c>
      <c r="O18" s="57" t="str">
        <f>LEFT(Table1[[#This Row],[Przeciwnik]],FIND("(",Table1[[#This Row],[Przeciwnik]])-1)</f>
        <v>1.FSV Mainz 05  </v>
      </c>
      <c r="P18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10</v>
      </c>
      <c r="Q18" s="60">
        <f>HOUR(Table1[[#This Row],[Wynik]])</f>
        <v>2</v>
      </c>
      <c r="R18" s="60">
        <f>MINUTE(Table1[[#This Row],[Wynik]])</f>
        <v>0</v>
      </c>
      <c r="S18" s="60" t="str">
        <f>_xlfn.CONCAT(Table1[[#This Row],[Gole_Gospodarzy_C]],":",Table1[[#This Row],[Gole_Gości_c]])</f>
        <v>2:0</v>
      </c>
      <c r="T18" s="57" t="str">
        <f>Table1[[#This Row],[Pozycja]]</f>
        <v>ŚNP</v>
      </c>
      <c r="U18">
        <f>_xlfn.NUMBERVALUE(LEFT(Table1[[#This Row],[Minuta]],FIND("'",Table1[[#This Row],[Minuta]])-1))</f>
        <v>25</v>
      </c>
      <c r="V18" t="str">
        <f>IFERROR(RIGHT(Table1[[#This Row],[Minuta]],LEN(Table1[[#This Row],[Minuta]])-FIND("+",Table1[[#This Row],[Minuta]])),"")</f>
        <v/>
      </c>
      <c r="W18" s="57" t="str">
        <f>Table1[[#This Row],[Typ Gola]]</f>
        <v>Rzut karny</v>
      </c>
      <c r="X18" s="58">
        <f>Table1[[#This Row],[Asystujący]]</f>
        <v>0</v>
      </c>
    </row>
    <row r="19" spans="1:24" x14ac:dyDescent="0.25">
      <c r="A19" t="s">
        <v>335</v>
      </c>
      <c r="B19">
        <v>1</v>
      </c>
      <c r="C19" s="7">
        <v>42230</v>
      </c>
      <c r="D19" t="s">
        <v>21</v>
      </c>
      <c r="E19" t="s">
        <v>93</v>
      </c>
      <c r="F19" s="57">
        <v>0.20833333333333334</v>
      </c>
      <c r="G19" s="57" t="s">
        <v>17</v>
      </c>
      <c r="H19" s="57" t="s">
        <v>94</v>
      </c>
      <c r="I19" s="57" t="s">
        <v>19</v>
      </c>
      <c r="J19" s="57">
        <v>0</v>
      </c>
      <c r="K19" s="57" t="str">
        <f>Table1[[#This Row],[Sezon]]</f>
        <v>2015/2016</v>
      </c>
      <c r="L19" s="57" t="str">
        <f>_xlfn.CONCAT(Table1[[#This Row],[Sezon]]," | ",Table1[[#This Row],[Kolejka]])</f>
        <v>2015/2016 | 1</v>
      </c>
      <c r="M19" s="7">
        <f>Table1[[#This Row],[Data]]</f>
        <v>42230</v>
      </c>
      <c r="N19" s="57" t="str">
        <f>IF(Table1[[#This Row],[Miejsce]]="W","Goście","Gospodarze")</f>
        <v>Gospodarze</v>
      </c>
      <c r="O19" s="57" t="str">
        <f>LEFT(Table1[[#This Row],[Przeciwnik]],FIND("(",Table1[[#This Row],[Przeciwnik]])-1)</f>
        <v>Hamburg  </v>
      </c>
      <c r="P19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10</v>
      </c>
      <c r="Q19" s="60">
        <f>HOUR(Table1[[#This Row],[Wynik]])</f>
        <v>5</v>
      </c>
      <c r="R19" s="60">
        <f>MINUTE(Table1[[#This Row],[Wynik]])</f>
        <v>0</v>
      </c>
      <c r="S19" s="60" t="str">
        <f>_xlfn.CONCAT(Table1[[#This Row],[Gole_Gospodarzy_C]],":",Table1[[#This Row],[Gole_Gości_c]])</f>
        <v>5:0</v>
      </c>
      <c r="T19" s="57" t="str">
        <f>Table1[[#This Row],[Pozycja]]</f>
        <v>ŚNP</v>
      </c>
      <c r="U19">
        <f>_xlfn.NUMBERVALUE(LEFT(Table1[[#This Row],[Minuta]],FIND("'",Table1[[#This Row],[Minuta]])-1))</f>
        <v>53</v>
      </c>
      <c r="V19" t="str">
        <f>IFERROR(RIGHT(Table1[[#This Row],[Minuta]],LEN(Table1[[#This Row],[Minuta]])-FIND("+",Table1[[#This Row],[Minuta]])),"")</f>
        <v/>
      </c>
      <c r="W19" s="57" t="str">
        <f>Table1[[#This Row],[Typ Gola]]</f>
        <v>Strzał z prawej nogi</v>
      </c>
      <c r="X19" s="58">
        <f>Table1[[#This Row],[Asystujący]]</f>
        <v>0</v>
      </c>
    </row>
    <row r="20" spans="1:24" x14ac:dyDescent="0.25">
      <c r="A20" t="s">
        <v>335</v>
      </c>
      <c r="B20">
        <v>2</v>
      </c>
      <c r="C20" s="7">
        <v>42238</v>
      </c>
      <c r="D20" t="s">
        <v>14</v>
      </c>
      <c r="E20" t="s">
        <v>95</v>
      </c>
      <c r="F20" s="57">
        <v>4.3055555555555562E-2</v>
      </c>
      <c r="G20" s="57" t="s">
        <v>17</v>
      </c>
      <c r="H20" s="57" t="s">
        <v>96</v>
      </c>
      <c r="I20" s="57" t="s">
        <v>19</v>
      </c>
      <c r="J20" s="57" t="s">
        <v>97</v>
      </c>
      <c r="K20" s="57" t="str">
        <f>Table1[[#This Row],[Sezon]]</f>
        <v>2015/2016</v>
      </c>
      <c r="L20" s="57" t="str">
        <f>_xlfn.CONCAT(Table1[[#This Row],[Sezon]]," | ",Table1[[#This Row],[Kolejka]])</f>
        <v>2015/2016 | 2</v>
      </c>
      <c r="M20" s="7">
        <f>Table1[[#This Row],[Data]]</f>
        <v>42238</v>
      </c>
      <c r="N20" s="57" t="str">
        <f>IF(Table1[[#This Row],[Miejsce]]="W","Goście","Gospodarze")</f>
        <v>Goście</v>
      </c>
      <c r="O20" s="57" t="str">
        <f>LEFT(Table1[[#This Row],[Przeciwnik]],FIND("(",Table1[[#This Row],[Przeciwnik]])-1)</f>
        <v>Hoffenheim  </v>
      </c>
      <c r="P20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12</v>
      </c>
      <c r="Q20" s="60">
        <f>HOUR(Table1[[#This Row],[Wynik]])</f>
        <v>1</v>
      </c>
      <c r="R20" s="60">
        <f>MINUTE(Table1[[#This Row],[Wynik]])</f>
        <v>2</v>
      </c>
      <c r="S20" s="60" t="str">
        <f>_xlfn.CONCAT(Table1[[#This Row],[Gole_Gospodarzy_C]],":",Table1[[#This Row],[Gole_Gości_c]])</f>
        <v>1:2</v>
      </c>
      <c r="T20" s="57" t="str">
        <f>Table1[[#This Row],[Pozycja]]</f>
        <v>ŚNP</v>
      </c>
      <c r="U20">
        <f>_xlfn.NUMBERVALUE(LEFT(Table1[[#This Row],[Minuta]],FIND("'",Table1[[#This Row],[Minuta]])-1))</f>
        <v>90</v>
      </c>
      <c r="V20" t="str">
        <f>IFERROR(RIGHT(Table1[[#This Row],[Minuta]],LEN(Table1[[#This Row],[Minuta]])-FIND("+",Table1[[#This Row],[Minuta]])),"")</f>
        <v/>
      </c>
      <c r="W20" s="57" t="str">
        <f>Table1[[#This Row],[Typ Gola]]</f>
        <v>Strzał z prawej nogi</v>
      </c>
      <c r="X20" s="58" t="str">
        <f>Table1[[#This Row],[Asystujący]]</f>
        <v>Douglas Costa</v>
      </c>
    </row>
    <row r="21" spans="1:24" x14ac:dyDescent="0.25">
      <c r="A21" t="s">
        <v>335</v>
      </c>
      <c r="B21">
        <v>4</v>
      </c>
      <c r="C21" s="7">
        <v>42259</v>
      </c>
      <c r="D21" t="s">
        <v>21</v>
      </c>
      <c r="E21" t="s">
        <v>99</v>
      </c>
      <c r="F21" s="57">
        <v>8.4027777777777771E-2</v>
      </c>
      <c r="G21" s="57" t="s">
        <v>17</v>
      </c>
      <c r="H21" s="57" t="s">
        <v>100</v>
      </c>
      <c r="I21" s="57" t="s">
        <v>101</v>
      </c>
      <c r="J21" s="57" t="s">
        <v>57</v>
      </c>
      <c r="K21" s="57" t="str">
        <f>Table1[[#This Row],[Sezon]]</f>
        <v>2015/2016</v>
      </c>
      <c r="L21" s="57" t="str">
        <f>_xlfn.CONCAT(Table1[[#This Row],[Sezon]]," | ",Table1[[#This Row],[Kolejka]])</f>
        <v>2015/2016 | 4</v>
      </c>
      <c r="M21" s="7">
        <f>Table1[[#This Row],[Data]]</f>
        <v>42259</v>
      </c>
      <c r="N21" s="57" t="str">
        <f>IF(Table1[[#This Row],[Miejsce]]="W","Goście","Gospodarze")</f>
        <v>Gospodarze</v>
      </c>
      <c r="O21" s="57" t="str">
        <f>LEFT(Table1[[#This Row],[Przeciwnik]],FIND("(",Table1[[#This Row],[Przeciwnik]])-1)</f>
        <v>FC Augsburg  </v>
      </c>
      <c r="P21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15</v>
      </c>
      <c r="Q21" s="60">
        <f>HOUR(Table1[[#This Row],[Wynik]])</f>
        <v>2</v>
      </c>
      <c r="R21" s="60">
        <f>MINUTE(Table1[[#This Row],[Wynik]])</f>
        <v>1</v>
      </c>
      <c r="S21" s="60" t="str">
        <f>_xlfn.CONCAT(Table1[[#This Row],[Gole_Gospodarzy_C]],":",Table1[[#This Row],[Gole_Gości_c]])</f>
        <v>2:1</v>
      </c>
      <c r="T21" s="57" t="str">
        <f>Table1[[#This Row],[Pozycja]]</f>
        <v>ŚNP</v>
      </c>
      <c r="U21">
        <f>_xlfn.NUMBERVALUE(LEFT(Table1[[#This Row],[Minuta]],FIND("'",Table1[[#This Row],[Minuta]])-1))</f>
        <v>77</v>
      </c>
      <c r="V21" t="str">
        <f>IFERROR(RIGHT(Table1[[#This Row],[Minuta]],LEN(Table1[[#This Row],[Minuta]])-FIND("+",Table1[[#This Row],[Minuta]])),"")</f>
        <v/>
      </c>
      <c r="W21" s="57" t="str">
        <f>Table1[[#This Row],[Typ Gola]]</f>
        <v>Dobitka</v>
      </c>
      <c r="X21" s="58" t="str">
        <f>Table1[[#This Row],[Asystujący]]</f>
        <v>Thomas Müller</v>
      </c>
    </row>
    <row r="22" spans="1:24" x14ac:dyDescent="0.25">
      <c r="A22" t="s">
        <v>335</v>
      </c>
      <c r="B22">
        <v>6</v>
      </c>
      <c r="C22" s="7">
        <v>42269</v>
      </c>
      <c r="D22" t="s">
        <v>21</v>
      </c>
      <c r="E22" t="s">
        <v>102</v>
      </c>
      <c r="F22" s="57">
        <v>0.20902777777777778</v>
      </c>
      <c r="G22" s="57" t="s">
        <v>17</v>
      </c>
      <c r="H22" s="57" t="s">
        <v>103</v>
      </c>
      <c r="I22" s="57" t="s">
        <v>44</v>
      </c>
      <c r="J22" s="57">
        <v>0</v>
      </c>
      <c r="K22" s="57" t="str">
        <f>Table1[[#This Row],[Sezon]]</f>
        <v>2015/2016</v>
      </c>
      <c r="L22" s="57" t="str">
        <f>_xlfn.CONCAT(Table1[[#This Row],[Sezon]]," | ",Table1[[#This Row],[Kolejka]])</f>
        <v>2015/2016 | 6</v>
      </c>
      <c r="M22" s="7">
        <f>Table1[[#This Row],[Data]]</f>
        <v>42269</v>
      </c>
      <c r="N22" s="57" t="str">
        <f>IF(Table1[[#This Row],[Miejsce]]="W","Goście","Gospodarze")</f>
        <v>Gospodarze</v>
      </c>
      <c r="O22" s="57" t="str">
        <f>LEFT(Table1[[#This Row],[Przeciwnik]],FIND("(",Table1[[#This Row],[Przeciwnik]])-1)</f>
        <v>Wolfsburg  </v>
      </c>
      <c r="P22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3</v>
      </c>
      <c r="Q22" s="60">
        <f>HOUR(Table1[[#This Row],[Wynik]])</f>
        <v>5</v>
      </c>
      <c r="R22" s="60">
        <f>MINUTE(Table1[[#This Row],[Wynik]])</f>
        <v>1</v>
      </c>
      <c r="S22" s="60" t="str">
        <f>_xlfn.CONCAT(Table1[[#This Row],[Gole_Gospodarzy_C]],":",Table1[[#This Row],[Gole_Gości_c]])</f>
        <v>5:1</v>
      </c>
      <c r="T22" s="57" t="str">
        <f>Table1[[#This Row],[Pozycja]]</f>
        <v>ŚNP</v>
      </c>
      <c r="U22">
        <f>_xlfn.NUMBERVALUE(LEFT(Table1[[#This Row],[Minuta]],FIND("'",Table1[[#This Row],[Minuta]])-1))</f>
        <v>51</v>
      </c>
      <c r="V22" t="str">
        <f>IFERROR(RIGHT(Table1[[#This Row],[Minuta]],LEN(Table1[[#This Row],[Minuta]])-FIND("+",Table1[[#This Row],[Minuta]])),"")</f>
        <v/>
      </c>
      <c r="W22" s="57" t="str">
        <f>Table1[[#This Row],[Typ Gola]]</f>
        <v>Strzał z lewej nogi</v>
      </c>
      <c r="X22" s="58">
        <f>Table1[[#This Row],[Asystujący]]</f>
        <v>0</v>
      </c>
    </row>
    <row r="23" spans="1:24" x14ac:dyDescent="0.25">
      <c r="A23" t="s">
        <v>335</v>
      </c>
      <c r="B23">
        <v>6</v>
      </c>
      <c r="C23" s="7">
        <v>42269</v>
      </c>
      <c r="D23" t="s">
        <v>21</v>
      </c>
      <c r="E23" t="s">
        <v>102</v>
      </c>
      <c r="F23" s="57">
        <v>0.20902777777777778</v>
      </c>
      <c r="G23" s="57" t="s">
        <v>17</v>
      </c>
      <c r="H23" s="57" t="s">
        <v>104</v>
      </c>
      <c r="I23" s="57" t="s">
        <v>19</v>
      </c>
      <c r="J23" s="57" t="s">
        <v>97</v>
      </c>
      <c r="K23" s="57" t="str">
        <f>Table1[[#This Row],[Sezon]]</f>
        <v>2015/2016</v>
      </c>
      <c r="L23" s="57" t="str">
        <f>_xlfn.CONCAT(Table1[[#This Row],[Sezon]]," | ",Table1[[#This Row],[Kolejka]])</f>
        <v>2015/2016 | 6</v>
      </c>
      <c r="M23" s="7">
        <f>Table1[[#This Row],[Data]]</f>
        <v>42269</v>
      </c>
      <c r="N23" s="57" t="str">
        <f>IF(Table1[[#This Row],[Miejsce]]="W","Goście","Gospodarze")</f>
        <v>Gospodarze</v>
      </c>
      <c r="O23" s="57" t="str">
        <f>LEFT(Table1[[#This Row],[Przeciwnik]],FIND("(",Table1[[#This Row],[Przeciwnik]])-1)</f>
        <v>Wolfsburg  </v>
      </c>
      <c r="P23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3</v>
      </c>
      <c r="Q23" s="60">
        <f>HOUR(Table1[[#This Row],[Wynik]])</f>
        <v>5</v>
      </c>
      <c r="R23" s="60">
        <f>MINUTE(Table1[[#This Row],[Wynik]])</f>
        <v>1</v>
      </c>
      <c r="S23" s="60" t="str">
        <f>_xlfn.CONCAT(Table1[[#This Row],[Gole_Gospodarzy_C]],":",Table1[[#This Row],[Gole_Gości_c]])</f>
        <v>5:1</v>
      </c>
      <c r="T23" s="57" t="str">
        <f>Table1[[#This Row],[Pozycja]]</f>
        <v>ŚNP</v>
      </c>
      <c r="U23">
        <f>_xlfn.NUMBERVALUE(LEFT(Table1[[#This Row],[Minuta]],FIND("'",Table1[[#This Row],[Minuta]])-1))</f>
        <v>52</v>
      </c>
      <c r="V23" t="str">
        <f>IFERROR(RIGHT(Table1[[#This Row],[Minuta]],LEN(Table1[[#This Row],[Minuta]])-FIND("+",Table1[[#This Row],[Minuta]])),"")</f>
        <v/>
      </c>
      <c r="W23" s="57" t="str">
        <f>Table1[[#This Row],[Typ Gola]]</f>
        <v>Strzał z prawej nogi</v>
      </c>
      <c r="X23" s="58" t="str">
        <f>Table1[[#This Row],[Asystujący]]</f>
        <v>Douglas Costa</v>
      </c>
    </row>
    <row r="24" spans="1:24" x14ac:dyDescent="0.25">
      <c r="A24" t="s">
        <v>335</v>
      </c>
      <c r="B24">
        <v>6</v>
      </c>
      <c r="C24" s="7">
        <v>42269</v>
      </c>
      <c r="D24" t="s">
        <v>21</v>
      </c>
      <c r="E24" t="s">
        <v>102</v>
      </c>
      <c r="F24" s="57">
        <v>0.20902777777777778</v>
      </c>
      <c r="G24" s="57" t="s">
        <v>17</v>
      </c>
      <c r="H24" s="57" t="s">
        <v>105</v>
      </c>
      <c r="I24" s="57" t="s">
        <v>44</v>
      </c>
      <c r="J24" s="57">
        <v>0</v>
      </c>
      <c r="K24" s="57" t="str">
        <f>Table1[[#This Row],[Sezon]]</f>
        <v>2015/2016</v>
      </c>
      <c r="L24" s="57" t="str">
        <f>_xlfn.CONCAT(Table1[[#This Row],[Sezon]]," | ",Table1[[#This Row],[Kolejka]])</f>
        <v>2015/2016 | 6</v>
      </c>
      <c r="M24" s="7">
        <f>Table1[[#This Row],[Data]]</f>
        <v>42269</v>
      </c>
      <c r="N24" s="57" t="str">
        <f>IF(Table1[[#This Row],[Miejsce]]="W","Goście","Gospodarze")</f>
        <v>Gospodarze</v>
      </c>
      <c r="O24" s="57" t="str">
        <f>LEFT(Table1[[#This Row],[Przeciwnik]],FIND("(",Table1[[#This Row],[Przeciwnik]])-1)</f>
        <v>Wolfsburg  </v>
      </c>
      <c r="P24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3</v>
      </c>
      <c r="Q24" s="60">
        <f>HOUR(Table1[[#This Row],[Wynik]])</f>
        <v>5</v>
      </c>
      <c r="R24" s="60">
        <f>MINUTE(Table1[[#This Row],[Wynik]])</f>
        <v>1</v>
      </c>
      <c r="S24" s="60" t="str">
        <f>_xlfn.CONCAT(Table1[[#This Row],[Gole_Gospodarzy_C]],":",Table1[[#This Row],[Gole_Gości_c]])</f>
        <v>5:1</v>
      </c>
      <c r="T24" s="57" t="str">
        <f>Table1[[#This Row],[Pozycja]]</f>
        <v>ŚNP</v>
      </c>
      <c r="U24">
        <f>_xlfn.NUMBERVALUE(LEFT(Table1[[#This Row],[Minuta]],FIND("'",Table1[[#This Row],[Minuta]])-1))</f>
        <v>55</v>
      </c>
      <c r="V24" t="str">
        <f>IFERROR(RIGHT(Table1[[#This Row],[Minuta]],LEN(Table1[[#This Row],[Minuta]])-FIND("+",Table1[[#This Row],[Minuta]])),"")</f>
        <v/>
      </c>
      <c r="W24" s="57" t="str">
        <f>Table1[[#This Row],[Typ Gola]]</f>
        <v>Strzał z lewej nogi</v>
      </c>
      <c r="X24" s="58">
        <f>Table1[[#This Row],[Asystujący]]</f>
        <v>0</v>
      </c>
    </row>
    <row r="25" spans="1:24" x14ac:dyDescent="0.25">
      <c r="A25" t="s">
        <v>335</v>
      </c>
      <c r="B25">
        <v>6</v>
      </c>
      <c r="C25" s="7">
        <v>42269</v>
      </c>
      <c r="D25" t="s">
        <v>21</v>
      </c>
      <c r="E25" t="s">
        <v>102</v>
      </c>
      <c r="F25" s="57">
        <v>0.20902777777777778</v>
      </c>
      <c r="G25" s="57" t="s">
        <v>17</v>
      </c>
      <c r="H25" s="57" t="s">
        <v>106</v>
      </c>
      <c r="I25" s="57" t="s">
        <v>19</v>
      </c>
      <c r="J25" s="57" t="s">
        <v>97</v>
      </c>
      <c r="K25" s="57" t="str">
        <f>Table1[[#This Row],[Sezon]]</f>
        <v>2015/2016</v>
      </c>
      <c r="L25" s="57" t="str">
        <f>_xlfn.CONCAT(Table1[[#This Row],[Sezon]]," | ",Table1[[#This Row],[Kolejka]])</f>
        <v>2015/2016 | 6</v>
      </c>
      <c r="M25" s="7">
        <f>Table1[[#This Row],[Data]]</f>
        <v>42269</v>
      </c>
      <c r="N25" s="57" t="str">
        <f>IF(Table1[[#This Row],[Miejsce]]="W","Goście","Gospodarze")</f>
        <v>Gospodarze</v>
      </c>
      <c r="O25" s="57" t="str">
        <f>LEFT(Table1[[#This Row],[Przeciwnik]],FIND("(",Table1[[#This Row],[Przeciwnik]])-1)</f>
        <v>Wolfsburg  </v>
      </c>
      <c r="P25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3</v>
      </c>
      <c r="Q25" s="60">
        <f>HOUR(Table1[[#This Row],[Wynik]])</f>
        <v>5</v>
      </c>
      <c r="R25" s="60">
        <f>MINUTE(Table1[[#This Row],[Wynik]])</f>
        <v>1</v>
      </c>
      <c r="S25" s="60" t="str">
        <f>_xlfn.CONCAT(Table1[[#This Row],[Gole_Gospodarzy_C]],":",Table1[[#This Row],[Gole_Gości_c]])</f>
        <v>5:1</v>
      </c>
      <c r="T25" s="57" t="str">
        <f>Table1[[#This Row],[Pozycja]]</f>
        <v>ŚNP</v>
      </c>
      <c r="U25">
        <f>_xlfn.NUMBERVALUE(LEFT(Table1[[#This Row],[Minuta]],FIND("'",Table1[[#This Row],[Minuta]])-1))</f>
        <v>57</v>
      </c>
      <c r="V25" t="str">
        <f>IFERROR(RIGHT(Table1[[#This Row],[Minuta]],LEN(Table1[[#This Row],[Minuta]])-FIND("+",Table1[[#This Row],[Minuta]])),"")</f>
        <v/>
      </c>
      <c r="W25" s="57" t="str">
        <f>Table1[[#This Row],[Typ Gola]]</f>
        <v>Strzał z prawej nogi</v>
      </c>
      <c r="X25" s="58" t="str">
        <f>Table1[[#This Row],[Asystujący]]</f>
        <v>Douglas Costa</v>
      </c>
    </row>
    <row r="26" spans="1:24" x14ac:dyDescent="0.25">
      <c r="A26" t="s">
        <v>335</v>
      </c>
      <c r="B26">
        <v>6</v>
      </c>
      <c r="C26" s="7">
        <v>42269</v>
      </c>
      <c r="D26" t="s">
        <v>21</v>
      </c>
      <c r="E26" t="s">
        <v>102</v>
      </c>
      <c r="F26" s="57">
        <v>0.20902777777777778</v>
      </c>
      <c r="G26" s="57" t="s">
        <v>17</v>
      </c>
      <c r="H26" s="57" t="s">
        <v>107</v>
      </c>
      <c r="I26" s="57" t="s">
        <v>19</v>
      </c>
      <c r="J26" s="57" t="s">
        <v>75</v>
      </c>
      <c r="K26" s="57" t="str">
        <f>Table1[[#This Row],[Sezon]]</f>
        <v>2015/2016</v>
      </c>
      <c r="L26" s="57" t="str">
        <f>_xlfn.CONCAT(Table1[[#This Row],[Sezon]]," | ",Table1[[#This Row],[Kolejka]])</f>
        <v>2015/2016 | 6</v>
      </c>
      <c r="M26" s="7">
        <f>Table1[[#This Row],[Data]]</f>
        <v>42269</v>
      </c>
      <c r="N26" s="57" t="str">
        <f>IF(Table1[[#This Row],[Miejsce]]="W","Goście","Gospodarze")</f>
        <v>Gospodarze</v>
      </c>
      <c r="O26" s="57" t="str">
        <f>LEFT(Table1[[#This Row],[Przeciwnik]],FIND("(",Table1[[#This Row],[Przeciwnik]])-1)</f>
        <v>Wolfsburg  </v>
      </c>
      <c r="P26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3</v>
      </c>
      <c r="Q26" s="60">
        <f>HOUR(Table1[[#This Row],[Wynik]])</f>
        <v>5</v>
      </c>
      <c r="R26" s="60">
        <f>MINUTE(Table1[[#This Row],[Wynik]])</f>
        <v>1</v>
      </c>
      <c r="S26" s="60" t="str">
        <f>_xlfn.CONCAT(Table1[[#This Row],[Gole_Gospodarzy_C]],":",Table1[[#This Row],[Gole_Gości_c]])</f>
        <v>5:1</v>
      </c>
      <c r="T26" s="57" t="str">
        <f>Table1[[#This Row],[Pozycja]]</f>
        <v>ŚNP</v>
      </c>
      <c r="U26">
        <f>_xlfn.NUMBERVALUE(LEFT(Table1[[#This Row],[Minuta]],FIND("'",Table1[[#This Row],[Minuta]])-1))</f>
        <v>60</v>
      </c>
      <c r="V26" t="str">
        <f>IFERROR(RIGHT(Table1[[#This Row],[Minuta]],LEN(Table1[[#This Row],[Minuta]])-FIND("+",Table1[[#This Row],[Minuta]])),"")</f>
        <v/>
      </c>
      <c r="W26" s="57" t="str">
        <f>Table1[[#This Row],[Typ Gola]]</f>
        <v>Strzał z prawej nogi</v>
      </c>
      <c r="X26" s="58" t="str">
        <f>Table1[[#This Row],[Asystujący]]</f>
        <v>Mario Götze</v>
      </c>
    </row>
    <row r="27" spans="1:24" x14ac:dyDescent="0.25">
      <c r="A27" t="s">
        <v>335</v>
      </c>
      <c r="B27">
        <v>7</v>
      </c>
      <c r="C27" s="7">
        <v>42273</v>
      </c>
      <c r="D27" t="s">
        <v>14</v>
      </c>
      <c r="E27" t="s">
        <v>108</v>
      </c>
      <c r="F27" s="57">
        <v>2.0833333333333333E-3</v>
      </c>
      <c r="G27" s="57" t="s">
        <v>17</v>
      </c>
      <c r="H27" s="57" t="s">
        <v>103</v>
      </c>
      <c r="I27" s="57" t="s">
        <v>36</v>
      </c>
      <c r="J27" s="57" t="s">
        <v>109</v>
      </c>
      <c r="K27" s="57" t="str">
        <f>Table1[[#This Row],[Sezon]]</f>
        <v>2015/2016</v>
      </c>
      <c r="L27" s="57" t="str">
        <f>_xlfn.CONCAT(Table1[[#This Row],[Sezon]]," | ",Table1[[#This Row],[Kolejka]])</f>
        <v>2015/2016 | 7</v>
      </c>
      <c r="M27" s="7">
        <f>Table1[[#This Row],[Data]]</f>
        <v>42273</v>
      </c>
      <c r="N27" s="57" t="str">
        <f>IF(Table1[[#This Row],[Miejsce]]="W","Goście","Gospodarze")</f>
        <v>Goście</v>
      </c>
      <c r="O27" s="57" t="str">
        <f>LEFT(Table1[[#This Row],[Przeciwnik]],FIND("(",Table1[[#This Row],[Przeciwnik]])-1)</f>
        <v>1.FSV Mainz 05  </v>
      </c>
      <c r="P27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9</v>
      </c>
      <c r="Q27" s="60">
        <f>HOUR(Table1[[#This Row],[Wynik]])</f>
        <v>0</v>
      </c>
      <c r="R27" s="60">
        <f>MINUTE(Table1[[#This Row],[Wynik]])</f>
        <v>3</v>
      </c>
      <c r="S27" s="60" t="str">
        <f>_xlfn.CONCAT(Table1[[#This Row],[Gole_Gospodarzy_C]],":",Table1[[#This Row],[Gole_Gości_c]])</f>
        <v>0:3</v>
      </c>
      <c r="T27" s="57" t="str">
        <f>Table1[[#This Row],[Pozycja]]</f>
        <v>ŚNP</v>
      </c>
      <c r="U27">
        <f>_xlfn.NUMBERVALUE(LEFT(Table1[[#This Row],[Minuta]],FIND("'",Table1[[#This Row],[Minuta]])-1))</f>
        <v>51</v>
      </c>
      <c r="V27" t="str">
        <f>IFERROR(RIGHT(Table1[[#This Row],[Minuta]],LEN(Table1[[#This Row],[Minuta]])-FIND("+",Table1[[#This Row],[Minuta]])),"")</f>
        <v/>
      </c>
      <c r="W27" s="57" t="str">
        <f>Table1[[#This Row],[Typ Gola]]</f>
        <v>Główka</v>
      </c>
      <c r="X27" s="58" t="str">
        <f>Table1[[#This Row],[Asystujący]]</f>
        <v>Kingsley Coman</v>
      </c>
    </row>
    <row r="28" spans="1:24" x14ac:dyDescent="0.25">
      <c r="A28" t="s">
        <v>335</v>
      </c>
      <c r="B28">
        <v>7</v>
      </c>
      <c r="C28" s="7">
        <v>42273</v>
      </c>
      <c r="D28" t="s">
        <v>14</v>
      </c>
      <c r="E28" t="s">
        <v>108</v>
      </c>
      <c r="F28" s="57">
        <v>2.0833333333333333E-3</v>
      </c>
      <c r="G28" s="57" t="s">
        <v>17</v>
      </c>
      <c r="H28" s="57" t="s">
        <v>110</v>
      </c>
      <c r="I28" s="57" t="s">
        <v>44</v>
      </c>
      <c r="J28" s="57" t="s">
        <v>111</v>
      </c>
      <c r="K28" s="57" t="str">
        <f>Table1[[#This Row],[Sezon]]</f>
        <v>2015/2016</v>
      </c>
      <c r="L28" s="57" t="str">
        <f>_xlfn.CONCAT(Table1[[#This Row],[Sezon]]," | ",Table1[[#This Row],[Kolejka]])</f>
        <v>2015/2016 | 7</v>
      </c>
      <c r="M28" s="7">
        <f>Table1[[#This Row],[Data]]</f>
        <v>42273</v>
      </c>
      <c r="N28" s="57" t="str">
        <f>IF(Table1[[#This Row],[Miejsce]]="W","Goście","Gospodarze")</f>
        <v>Goście</v>
      </c>
      <c r="O28" s="57" t="str">
        <f>LEFT(Table1[[#This Row],[Przeciwnik]],FIND("(",Table1[[#This Row],[Przeciwnik]])-1)</f>
        <v>1.FSV Mainz 05  </v>
      </c>
      <c r="P28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9</v>
      </c>
      <c r="Q28" s="60">
        <f>HOUR(Table1[[#This Row],[Wynik]])</f>
        <v>0</v>
      </c>
      <c r="R28" s="60">
        <f>MINUTE(Table1[[#This Row],[Wynik]])</f>
        <v>3</v>
      </c>
      <c r="S28" s="60" t="str">
        <f>_xlfn.CONCAT(Table1[[#This Row],[Gole_Gospodarzy_C]],":",Table1[[#This Row],[Gole_Gości_c]])</f>
        <v>0:3</v>
      </c>
      <c r="T28" s="57" t="str">
        <f>Table1[[#This Row],[Pozycja]]</f>
        <v>ŚNP</v>
      </c>
      <c r="U28">
        <f>_xlfn.NUMBERVALUE(LEFT(Table1[[#This Row],[Minuta]],FIND("'",Table1[[#This Row],[Minuta]])-1))</f>
        <v>63</v>
      </c>
      <c r="V28" t="str">
        <f>IFERROR(RIGHT(Table1[[#This Row],[Minuta]],LEN(Table1[[#This Row],[Minuta]])-FIND("+",Table1[[#This Row],[Minuta]])),"")</f>
        <v/>
      </c>
      <c r="W28" s="57" t="str">
        <f>Table1[[#This Row],[Typ Gola]]</f>
        <v>Strzał z lewej nogi</v>
      </c>
      <c r="X28" s="58" t="str">
        <f>Table1[[#This Row],[Asystujący]]</f>
        <v>Arturo Vidal</v>
      </c>
    </row>
    <row r="29" spans="1:24" x14ac:dyDescent="0.25">
      <c r="A29" t="s">
        <v>335</v>
      </c>
      <c r="B29">
        <v>8</v>
      </c>
      <c r="C29" s="7">
        <v>42281</v>
      </c>
      <c r="D29" t="s">
        <v>21</v>
      </c>
      <c r="E29" t="s">
        <v>116</v>
      </c>
      <c r="F29" s="57">
        <v>0.20902777777777778</v>
      </c>
      <c r="G29" s="57" t="s">
        <v>17</v>
      </c>
      <c r="H29" s="57" t="s">
        <v>117</v>
      </c>
      <c r="I29" s="57" t="s">
        <v>19</v>
      </c>
      <c r="J29" s="57" t="s">
        <v>50</v>
      </c>
      <c r="K29" s="57" t="str">
        <f>Table1[[#This Row],[Sezon]]</f>
        <v>2015/2016</v>
      </c>
      <c r="L29" s="57" t="str">
        <f>_xlfn.CONCAT(Table1[[#This Row],[Sezon]]," | ",Table1[[#This Row],[Kolejka]])</f>
        <v>2015/2016 | 8</v>
      </c>
      <c r="M29" s="7">
        <f>Table1[[#This Row],[Data]]</f>
        <v>42281</v>
      </c>
      <c r="N29" s="57" t="str">
        <f>IF(Table1[[#This Row],[Miejsce]]="W","Goście","Gospodarze")</f>
        <v>Gospodarze</v>
      </c>
      <c r="O29" s="57" t="str">
        <f>LEFT(Table1[[#This Row],[Przeciwnik]],FIND("(",Table1[[#This Row],[Przeciwnik]])-1)</f>
        <v>Bor. Dortmund  </v>
      </c>
      <c r="P29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2</v>
      </c>
      <c r="Q29" s="60">
        <f>HOUR(Table1[[#This Row],[Wynik]])</f>
        <v>5</v>
      </c>
      <c r="R29" s="60">
        <f>MINUTE(Table1[[#This Row],[Wynik]])</f>
        <v>1</v>
      </c>
      <c r="S29" s="60" t="str">
        <f>_xlfn.CONCAT(Table1[[#This Row],[Gole_Gospodarzy_C]],":",Table1[[#This Row],[Gole_Gości_c]])</f>
        <v>5:1</v>
      </c>
      <c r="T29" s="57" t="str">
        <f>Table1[[#This Row],[Pozycja]]</f>
        <v>ŚNP</v>
      </c>
      <c r="U29">
        <f>_xlfn.NUMBERVALUE(LEFT(Table1[[#This Row],[Minuta]],FIND("'",Table1[[#This Row],[Minuta]])-1))</f>
        <v>46</v>
      </c>
      <c r="V29" t="str">
        <f>IFERROR(RIGHT(Table1[[#This Row],[Minuta]],LEN(Table1[[#This Row],[Minuta]])-FIND("+",Table1[[#This Row],[Minuta]])),"")</f>
        <v/>
      </c>
      <c r="W29" s="57" t="str">
        <f>Table1[[#This Row],[Typ Gola]]</f>
        <v>Strzał z prawej nogi</v>
      </c>
      <c r="X29" s="58" t="str">
        <f>Table1[[#This Row],[Asystujący]]</f>
        <v>Jérôme Boateng</v>
      </c>
    </row>
    <row r="30" spans="1:24" x14ac:dyDescent="0.25">
      <c r="A30" t="s">
        <v>335</v>
      </c>
      <c r="B30">
        <v>8</v>
      </c>
      <c r="C30" s="7">
        <v>42281</v>
      </c>
      <c r="D30" t="s">
        <v>21</v>
      </c>
      <c r="E30" t="s">
        <v>116</v>
      </c>
      <c r="F30" s="57">
        <v>0.20902777777777778</v>
      </c>
      <c r="G30" s="57" t="s">
        <v>17</v>
      </c>
      <c r="H30" s="57" t="s">
        <v>118</v>
      </c>
      <c r="I30" s="57" t="s">
        <v>44</v>
      </c>
      <c r="J30" s="57" t="s">
        <v>75</v>
      </c>
      <c r="K30" s="57" t="str">
        <f>Table1[[#This Row],[Sezon]]</f>
        <v>2015/2016</v>
      </c>
      <c r="L30" s="57" t="str">
        <f>_xlfn.CONCAT(Table1[[#This Row],[Sezon]]," | ",Table1[[#This Row],[Kolejka]])</f>
        <v>2015/2016 | 8</v>
      </c>
      <c r="M30" s="7">
        <f>Table1[[#This Row],[Data]]</f>
        <v>42281</v>
      </c>
      <c r="N30" s="57" t="str">
        <f>IF(Table1[[#This Row],[Miejsce]]="W","Goście","Gospodarze")</f>
        <v>Gospodarze</v>
      </c>
      <c r="O30" s="57" t="str">
        <f>LEFT(Table1[[#This Row],[Przeciwnik]],FIND("(",Table1[[#This Row],[Przeciwnik]])-1)</f>
        <v>Bor. Dortmund  </v>
      </c>
      <c r="P30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2</v>
      </c>
      <c r="Q30" s="60">
        <f>HOUR(Table1[[#This Row],[Wynik]])</f>
        <v>5</v>
      </c>
      <c r="R30" s="60">
        <f>MINUTE(Table1[[#This Row],[Wynik]])</f>
        <v>1</v>
      </c>
      <c r="S30" s="60" t="str">
        <f>_xlfn.CONCAT(Table1[[#This Row],[Gole_Gospodarzy_C]],":",Table1[[#This Row],[Gole_Gości_c]])</f>
        <v>5:1</v>
      </c>
      <c r="T30" s="57" t="str">
        <f>Table1[[#This Row],[Pozycja]]</f>
        <v>ŚNP</v>
      </c>
      <c r="U30">
        <f>_xlfn.NUMBERVALUE(LEFT(Table1[[#This Row],[Minuta]],FIND("'",Table1[[#This Row],[Minuta]])-1))</f>
        <v>58</v>
      </c>
      <c r="V30" t="str">
        <f>IFERROR(RIGHT(Table1[[#This Row],[Minuta]],LEN(Table1[[#This Row],[Minuta]])-FIND("+",Table1[[#This Row],[Minuta]])),"")</f>
        <v/>
      </c>
      <c r="W30" s="57" t="str">
        <f>Table1[[#This Row],[Typ Gola]]</f>
        <v>Strzał z lewej nogi</v>
      </c>
      <c r="X30" s="58" t="str">
        <f>Table1[[#This Row],[Asystujący]]</f>
        <v>Mario Götze</v>
      </c>
    </row>
    <row r="31" spans="1:24" x14ac:dyDescent="0.25">
      <c r="A31" t="s">
        <v>335</v>
      </c>
      <c r="B31">
        <v>10</v>
      </c>
      <c r="C31" s="7">
        <v>42301</v>
      </c>
      <c r="D31" t="s">
        <v>21</v>
      </c>
      <c r="E31" t="s">
        <v>119</v>
      </c>
      <c r="F31" s="57">
        <v>0.16666666666666666</v>
      </c>
      <c r="G31" s="57" t="s">
        <v>17</v>
      </c>
      <c r="H31" s="57" t="s">
        <v>110</v>
      </c>
      <c r="I31" s="57" t="s">
        <v>36</v>
      </c>
      <c r="J31" s="57" t="s">
        <v>97</v>
      </c>
      <c r="K31" s="57" t="str">
        <f>Table1[[#This Row],[Sezon]]</f>
        <v>2015/2016</v>
      </c>
      <c r="L31" s="57" t="str">
        <f>_xlfn.CONCAT(Table1[[#This Row],[Sezon]]," | ",Table1[[#This Row],[Kolejka]])</f>
        <v>2015/2016 | 10</v>
      </c>
      <c r="M31" s="7">
        <f>Table1[[#This Row],[Data]]</f>
        <v>42301</v>
      </c>
      <c r="N31" s="57" t="str">
        <f>IF(Table1[[#This Row],[Miejsce]]="W","Goście","Gospodarze")</f>
        <v>Gospodarze</v>
      </c>
      <c r="O31" s="57" t="str">
        <f>LEFT(Table1[[#This Row],[Przeciwnik]],FIND("(",Table1[[#This Row],[Przeciwnik]])-1)</f>
        <v>Köln  </v>
      </c>
      <c r="P31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6</v>
      </c>
      <c r="Q31" s="60">
        <f>HOUR(Table1[[#This Row],[Wynik]])</f>
        <v>4</v>
      </c>
      <c r="R31" s="60">
        <f>MINUTE(Table1[[#This Row],[Wynik]])</f>
        <v>0</v>
      </c>
      <c r="S31" s="60" t="str">
        <f>_xlfn.CONCAT(Table1[[#This Row],[Gole_Gospodarzy_C]],":",Table1[[#This Row],[Gole_Gości_c]])</f>
        <v>4:0</v>
      </c>
      <c r="T31" s="57" t="str">
        <f>Table1[[#This Row],[Pozycja]]</f>
        <v>ŚNP</v>
      </c>
      <c r="U31">
        <f>_xlfn.NUMBERVALUE(LEFT(Table1[[#This Row],[Minuta]],FIND("'",Table1[[#This Row],[Minuta]])-1))</f>
        <v>63</v>
      </c>
      <c r="V31" t="str">
        <f>IFERROR(RIGHT(Table1[[#This Row],[Minuta]],LEN(Table1[[#This Row],[Minuta]])-FIND("+",Table1[[#This Row],[Minuta]])),"")</f>
        <v/>
      </c>
      <c r="W31" s="57" t="str">
        <f>Table1[[#This Row],[Typ Gola]]</f>
        <v>Główka</v>
      </c>
      <c r="X31" s="58" t="str">
        <f>Table1[[#This Row],[Asystujący]]</f>
        <v>Douglas Costa</v>
      </c>
    </row>
    <row r="32" spans="1:24" x14ac:dyDescent="0.25">
      <c r="A32" t="s">
        <v>335</v>
      </c>
      <c r="B32">
        <v>12</v>
      </c>
      <c r="C32" s="7">
        <v>42315</v>
      </c>
      <c r="D32" t="s">
        <v>21</v>
      </c>
      <c r="E32" t="s">
        <v>121</v>
      </c>
      <c r="F32" s="57">
        <v>0.16666666666666666</v>
      </c>
      <c r="G32" s="57" t="s">
        <v>17</v>
      </c>
      <c r="H32" s="57" t="s">
        <v>60</v>
      </c>
      <c r="I32" s="57" t="s">
        <v>19</v>
      </c>
      <c r="J32" s="57" t="s">
        <v>57</v>
      </c>
      <c r="K32" s="57" t="str">
        <f>Table1[[#This Row],[Sezon]]</f>
        <v>2015/2016</v>
      </c>
      <c r="L32" s="57" t="str">
        <f>_xlfn.CONCAT(Table1[[#This Row],[Sezon]]," | ",Table1[[#This Row],[Kolejka]])</f>
        <v>2015/2016 | 12</v>
      </c>
      <c r="M32" s="7">
        <f>Table1[[#This Row],[Data]]</f>
        <v>42315</v>
      </c>
      <c r="N32" s="57" t="str">
        <f>IF(Table1[[#This Row],[Miejsce]]="W","Goście","Gospodarze")</f>
        <v>Gospodarze</v>
      </c>
      <c r="O32" s="57" t="str">
        <f>LEFT(Table1[[#This Row],[Przeciwnik]],FIND("(",Table1[[#This Row],[Przeciwnik]])-1)</f>
        <v>Stuttgart  </v>
      </c>
      <c r="P32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15</v>
      </c>
      <c r="Q32" s="60">
        <f>HOUR(Table1[[#This Row],[Wynik]])</f>
        <v>4</v>
      </c>
      <c r="R32" s="60">
        <f>MINUTE(Table1[[#This Row],[Wynik]])</f>
        <v>0</v>
      </c>
      <c r="S32" s="60" t="str">
        <f>_xlfn.CONCAT(Table1[[#This Row],[Gole_Gospodarzy_C]],":",Table1[[#This Row],[Gole_Gości_c]])</f>
        <v>4:0</v>
      </c>
      <c r="T32" s="57" t="str">
        <f>Table1[[#This Row],[Pozycja]]</f>
        <v>ŚNP</v>
      </c>
      <c r="U32">
        <f>_xlfn.NUMBERVALUE(LEFT(Table1[[#This Row],[Minuta]],FIND("'",Table1[[#This Row],[Minuta]])-1))</f>
        <v>37</v>
      </c>
      <c r="V32" t="str">
        <f>IFERROR(RIGHT(Table1[[#This Row],[Minuta]],LEN(Table1[[#This Row],[Minuta]])-FIND("+",Table1[[#This Row],[Minuta]])),"")</f>
        <v/>
      </c>
      <c r="W32" s="57" t="str">
        <f>Table1[[#This Row],[Typ Gola]]</f>
        <v>Strzał z prawej nogi</v>
      </c>
      <c r="X32" s="58" t="str">
        <f>Table1[[#This Row],[Asystujący]]</f>
        <v>Thomas Müller</v>
      </c>
    </row>
    <row r="33" spans="1:24" x14ac:dyDescent="0.25">
      <c r="A33" t="s">
        <v>335</v>
      </c>
      <c r="B33">
        <v>16</v>
      </c>
      <c r="C33" s="7">
        <v>42350</v>
      </c>
      <c r="D33" t="s">
        <v>21</v>
      </c>
      <c r="E33" t="s">
        <v>126</v>
      </c>
      <c r="F33" s="57">
        <v>8.3333333333333329E-2</v>
      </c>
      <c r="G33" s="57" t="s">
        <v>17</v>
      </c>
      <c r="H33" s="57" t="s">
        <v>127</v>
      </c>
      <c r="I33" s="57" t="s">
        <v>19</v>
      </c>
      <c r="J33" s="57" t="s">
        <v>50</v>
      </c>
      <c r="K33" s="57" t="str">
        <f>Table1[[#This Row],[Sezon]]</f>
        <v>2015/2016</v>
      </c>
      <c r="L33" s="57" t="str">
        <f>_xlfn.CONCAT(Table1[[#This Row],[Sezon]]," | ",Table1[[#This Row],[Kolejka]])</f>
        <v>2015/2016 | 16</v>
      </c>
      <c r="M33" s="7">
        <f>Table1[[#This Row],[Data]]</f>
        <v>42350</v>
      </c>
      <c r="N33" s="57" t="str">
        <f>IF(Table1[[#This Row],[Miejsce]]="W","Goście","Gospodarze")</f>
        <v>Gospodarze</v>
      </c>
      <c r="O33" s="57" t="str">
        <f>LEFT(Table1[[#This Row],[Przeciwnik]],FIND("(",Table1[[#This Row],[Przeciwnik]])-1)</f>
        <v>FC Ingolstadt  </v>
      </c>
      <c r="P33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11</v>
      </c>
      <c r="Q33" s="60">
        <f>HOUR(Table1[[#This Row],[Wynik]])</f>
        <v>2</v>
      </c>
      <c r="R33" s="60">
        <f>MINUTE(Table1[[#This Row],[Wynik]])</f>
        <v>0</v>
      </c>
      <c r="S33" s="60" t="str">
        <f>_xlfn.CONCAT(Table1[[#This Row],[Gole_Gospodarzy_C]],":",Table1[[#This Row],[Gole_Gości_c]])</f>
        <v>2:0</v>
      </c>
      <c r="T33" s="57" t="str">
        <f>Table1[[#This Row],[Pozycja]]</f>
        <v>ŚNP</v>
      </c>
      <c r="U33">
        <f>_xlfn.NUMBERVALUE(LEFT(Table1[[#This Row],[Minuta]],FIND("'",Table1[[#This Row],[Minuta]])-1))</f>
        <v>65</v>
      </c>
      <c r="V33" t="str">
        <f>IFERROR(RIGHT(Table1[[#This Row],[Minuta]],LEN(Table1[[#This Row],[Minuta]])-FIND("+",Table1[[#This Row],[Minuta]])),"")</f>
        <v/>
      </c>
      <c r="W33" s="57" t="str">
        <f>Table1[[#This Row],[Typ Gola]]</f>
        <v>Strzał z prawej nogi</v>
      </c>
      <c r="X33" s="58" t="str">
        <f>Table1[[#This Row],[Asystujący]]</f>
        <v>Jérôme Boateng</v>
      </c>
    </row>
    <row r="34" spans="1:24" x14ac:dyDescent="0.25">
      <c r="A34" t="s">
        <v>335</v>
      </c>
      <c r="B34">
        <v>18</v>
      </c>
      <c r="C34" s="7">
        <v>42391</v>
      </c>
      <c r="D34" t="s">
        <v>14</v>
      </c>
      <c r="E34" t="s">
        <v>93</v>
      </c>
      <c r="F34" s="57">
        <v>4.3055555555555562E-2</v>
      </c>
      <c r="G34" s="57" t="s">
        <v>17</v>
      </c>
      <c r="H34" s="57" t="s">
        <v>60</v>
      </c>
      <c r="I34" s="57" t="s">
        <v>88</v>
      </c>
      <c r="J34" s="57">
        <v>0</v>
      </c>
      <c r="K34" s="57" t="str">
        <f>Table1[[#This Row],[Sezon]]</f>
        <v>2015/2016</v>
      </c>
      <c r="L34" s="57" t="str">
        <f>_xlfn.CONCAT(Table1[[#This Row],[Sezon]]," | ",Table1[[#This Row],[Kolejka]])</f>
        <v>2015/2016 | 18</v>
      </c>
      <c r="M34" s="7">
        <f>Table1[[#This Row],[Data]]</f>
        <v>42391</v>
      </c>
      <c r="N34" s="57" t="str">
        <f>IF(Table1[[#This Row],[Miejsce]]="W","Goście","Gospodarze")</f>
        <v>Goście</v>
      </c>
      <c r="O34" s="57" t="str">
        <f>LEFT(Table1[[#This Row],[Przeciwnik]],FIND("(",Table1[[#This Row],[Przeciwnik]])-1)</f>
        <v>Hamburg  </v>
      </c>
      <c r="P34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10</v>
      </c>
      <c r="Q34" s="60">
        <f>HOUR(Table1[[#This Row],[Wynik]])</f>
        <v>1</v>
      </c>
      <c r="R34" s="60">
        <f>MINUTE(Table1[[#This Row],[Wynik]])</f>
        <v>2</v>
      </c>
      <c r="S34" s="60" t="str">
        <f>_xlfn.CONCAT(Table1[[#This Row],[Gole_Gospodarzy_C]],":",Table1[[#This Row],[Gole_Gości_c]])</f>
        <v>1:2</v>
      </c>
      <c r="T34" s="57" t="str">
        <f>Table1[[#This Row],[Pozycja]]</f>
        <v>ŚNP</v>
      </c>
      <c r="U34">
        <f>_xlfn.NUMBERVALUE(LEFT(Table1[[#This Row],[Minuta]],FIND("'",Table1[[#This Row],[Minuta]])-1))</f>
        <v>37</v>
      </c>
      <c r="V34" t="str">
        <f>IFERROR(RIGHT(Table1[[#This Row],[Minuta]],LEN(Table1[[#This Row],[Minuta]])-FIND("+",Table1[[#This Row],[Minuta]])),"")</f>
        <v/>
      </c>
      <c r="W34" s="57" t="str">
        <f>Table1[[#This Row],[Typ Gola]]</f>
        <v>Rzut karny</v>
      </c>
      <c r="X34" s="58">
        <f>Table1[[#This Row],[Asystujący]]</f>
        <v>0</v>
      </c>
    </row>
    <row r="35" spans="1:24" x14ac:dyDescent="0.25">
      <c r="A35" t="s">
        <v>335</v>
      </c>
      <c r="B35">
        <v>18</v>
      </c>
      <c r="C35" s="7">
        <v>42391</v>
      </c>
      <c r="D35" t="s">
        <v>14</v>
      </c>
      <c r="E35" t="s">
        <v>93</v>
      </c>
      <c r="F35" s="57">
        <v>4.3055555555555562E-2</v>
      </c>
      <c r="G35" s="57" t="s">
        <v>17</v>
      </c>
      <c r="H35" s="57" t="s">
        <v>128</v>
      </c>
      <c r="I35" s="57" t="s">
        <v>129</v>
      </c>
      <c r="J35" s="57" t="s">
        <v>57</v>
      </c>
      <c r="K35" s="57" t="str">
        <f>Table1[[#This Row],[Sezon]]</f>
        <v>2015/2016</v>
      </c>
      <c r="L35" s="57" t="str">
        <f>_xlfn.CONCAT(Table1[[#This Row],[Sezon]]," | ",Table1[[#This Row],[Kolejka]])</f>
        <v>2015/2016 | 18</v>
      </c>
      <c r="M35" s="7">
        <f>Table1[[#This Row],[Data]]</f>
        <v>42391</v>
      </c>
      <c r="N35" s="57" t="str">
        <f>IF(Table1[[#This Row],[Miejsce]]="W","Goście","Gospodarze")</f>
        <v>Goście</v>
      </c>
      <c r="O35" s="57" t="str">
        <f>LEFT(Table1[[#This Row],[Przeciwnik]],FIND("(",Table1[[#This Row],[Przeciwnik]])-1)</f>
        <v>Hamburg  </v>
      </c>
      <c r="P35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10</v>
      </c>
      <c r="Q35" s="60">
        <f>HOUR(Table1[[#This Row],[Wynik]])</f>
        <v>1</v>
      </c>
      <c r="R35" s="60">
        <f>MINUTE(Table1[[#This Row],[Wynik]])</f>
        <v>2</v>
      </c>
      <c r="S35" s="60" t="str">
        <f>_xlfn.CONCAT(Table1[[#This Row],[Gole_Gospodarzy_C]],":",Table1[[#This Row],[Gole_Gości_c]])</f>
        <v>1:2</v>
      </c>
      <c r="T35" s="57" t="str">
        <f>Table1[[#This Row],[Pozycja]]</f>
        <v>ŚNP</v>
      </c>
      <c r="U35">
        <f>_xlfn.NUMBERVALUE(LEFT(Table1[[#This Row],[Minuta]],FIND("'",Table1[[#This Row],[Minuta]])-1))</f>
        <v>69</v>
      </c>
      <c r="V35" t="str">
        <f>IFERROR(RIGHT(Table1[[#This Row],[Minuta]],LEN(Table1[[#This Row],[Minuta]])-FIND("+",Table1[[#This Row],[Minuta]])),"")</f>
        <v/>
      </c>
      <c r="W35" s="57" t="str">
        <f>Table1[[#This Row],[Typ Gola]]</f>
        <v>Odbity strzał na bramke</v>
      </c>
      <c r="X35" s="58" t="str">
        <f>Table1[[#This Row],[Asystujący]]</f>
        <v>Thomas Müller</v>
      </c>
    </row>
    <row r="36" spans="1:24" x14ac:dyDescent="0.25">
      <c r="A36" t="s">
        <v>335</v>
      </c>
      <c r="B36">
        <v>19</v>
      </c>
      <c r="C36" s="7">
        <v>42400</v>
      </c>
      <c r="D36" t="s">
        <v>21</v>
      </c>
      <c r="E36" t="s">
        <v>130</v>
      </c>
      <c r="F36" s="57">
        <v>8.3333333333333329E-2</v>
      </c>
      <c r="G36" s="57" t="s">
        <v>17</v>
      </c>
      <c r="H36" s="57" t="s">
        <v>131</v>
      </c>
      <c r="I36" s="57" t="s">
        <v>19</v>
      </c>
      <c r="J36" s="57" t="s">
        <v>97</v>
      </c>
      <c r="K36" s="57" t="str">
        <f>Table1[[#This Row],[Sezon]]</f>
        <v>2015/2016</v>
      </c>
      <c r="L36" s="57" t="str">
        <f>_xlfn.CONCAT(Table1[[#This Row],[Sezon]]," | ",Table1[[#This Row],[Kolejka]])</f>
        <v>2015/2016 | 19</v>
      </c>
      <c r="M36" s="7">
        <f>Table1[[#This Row],[Data]]</f>
        <v>42400</v>
      </c>
      <c r="N36" s="57" t="str">
        <f>IF(Table1[[#This Row],[Miejsce]]="W","Goście","Gospodarze")</f>
        <v>Gospodarze</v>
      </c>
      <c r="O36" s="57" t="str">
        <f>LEFT(Table1[[#This Row],[Przeciwnik]],FIND("(",Table1[[#This Row],[Przeciwnik]])-1)</f>
        <v>Hoffenheim  </v>
      </c>
      <c r="P36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17</v>
      </c>
      <c r="Q36" s="60">
        <f>HOUR(Table1[[#This Row],[Wynik]])</f>
        <v>2</v>
      </c>
      <c r="R36" s="60">
        <f>MINUTE(Table1[[#This Row],[Wynik]])</f>
        <v>0</v>
      </c>
      <c r="S36" s="60" t="str">
        <f>_xlfn.CONCAT(Table1[[#This Row],[Gole_Gospodarzy_C]],":",Table1[[#This Row],[Gole_Gości_c]])</f>
        <v>2:0</v>
      </c>
      <c r="T36" s="57" t="str">
        <f>Table1[[#This Row],[Pozycja]]</f>
        <v>ŚNP</v>
      </c>
      <c r="U36">
        <f>_xlfn.NUMBERVALUE(LEFT(Table1[[#This Row],[Minuta]],FIND("'",Table1[[#This Row],[Minuta]])-1))</f>
        <v>32</v>
      </c>
      <c r="V36" t="str">
        <f>IFERROR(RIGHT(Table1[[#This Row],[Minuta]],LEN(Table1[[#This Row],[Minuta]])-FIND("+",Table1[[#This Row],[Minuta]])),"")</f>
        <v/>
      </c>
      <c r="W36" s="57" t="str">
        <f>Table1[[#This Row],[Typ Gola]]</f>
        <v>Strzał z prawej nogi</v>
      </c>
      <c r="X36" s="58" t="str">
        <f>Table1[[#This Row],[Asystujący]]</f>
        <v>Douglas Costa</v>
      </c>
    </row>
    <row r="37" spans="1:24" x14ac:dyDescent="0.25">
      <c r="A37" t="s">
        <v>335</v>
      </c>
      <c r="B37">
        <v>19</v>
      </c>
      <c r="C37" s="7">
        <v>42400</v>
      </c>
      <c r="D37" t="s">
        <v>21</v>
      </c>
      <c r="E37" t="s">
        <v>130</v>
      </c>
      <c r="F37" s="57">
        <v>8.3333333333333329E-2</v>
      </c>
      <c r="G37" s="57" t="s">
        <v>17</v>
      </c>
      <c r="H37" s="57" t="s">
        <v>125</v>
      </c>
      <c r="I37" s="57" t="s">
        <v>19</v>
      </c>
      <c r="J37" s="57" t="s">
        <v>25</v>
      </c>
      <c r="K37" s="57" t="str">
        <f>Table1[[#This Row],[Sezon]]</f>
        <v>2015/2016</v>
      </c>
      <c r="L37" s="57" t="str">
        <f>_xlfn.CONCAT(Table1[[#This Row],[Sezon]]," | ",Table1[[#This Row],[Kolejka]])</f>
        <v>2015/2016 | 19</v>
      </c>
      <c r="M37" s="7">
        <f>Table1[[#This Row],[Data]]</f>
        <v>42400</v>
      </c>
      <c r="N37" s="57" t="str">
        <f>IF(Table1[[#This Row],[Miejsce]]="W","Goście","Gospodarze")</f>
        <v>Gospodarze</v>
      </c>
      <c r="O37" s="57" t="str">
        <f>LEFT(Table1[[#This Row],[Przeciwnik]],FIND("(",Table1[[#This Row],[Przeciwnik]])-1)</f>
        <v>Hoffenheim  </v>
      </c>
      <c r="P37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17</v>
      </c>
      <c r="Q37" s="60">
        <f>HOUR(Table1[[#This Row],[Wynik]])</f>
        <v>2</v>
      </c>
      <c r="R37" s="60">
        <f>MINUTE(Table1[[#This Row],[Wynik]])</f>
        <v>0</v>
      </c>
      <c r="S37" s="60" t="str">
        <f>_xlfn.CONCAT(Table1[[#This Row],[Gole_Gospodarzy_C]],":",Table1[[#This Row],[Gole_Gości_c]])</f>
        <v>2:0</v>
      </c>
      <c r="T37" s="57" t="str">
        <f>Table1[[#This Row],[Pozycja]]</f>
        <v>ŚNP</v>
      </c>
      <c r="U37">
        <f>_xlfn.NUMBERVALUE(LEFT(Table1[[#This Row],[Minuta]],FIND("'",Table1[[#This Row],[Minuta]])-1))</f>
        <v>64</v>
      </c>
      <c r="V37" t="str">
        <f>IFERROR(RIGHT(Table1[[#This Row],[Minuta]],LEN(Table1[[#This Row],[Minuta]])-FIND("+",Table1[[#This Row],[Minuta]])),"")</f>
        <v/>
      </c>
      <c r="W37" s="57" t="str">
        <f>Table1[[#This Row],[Typ Gola]]</f>
        <v>Strzał z prawej nogi</v>
      </c>
      <c r="X37" s="58" t="str">
        <f>Table1[[#This Row],[Asystujący]]</f>
        <v>Philipp Lahm</v>
      </c>
    </row>
    <row r="38" spans="1:24" x14ac:dyDescent="0.25">
      <c r="A38" t="s">
        <v>335</v>
      </c>
      <c r="B38">
        <v>21</v>
      </c>
      <c r="C38" s="7">
        <v>42414</v>
      </c>
      <c r="D38" t="s">
        <v>14</v>
      </c>
      <c r="E38" t="s">
        <v>133</v>
      </c>
      <c r="F38" s="57">
        <v>4.3750000000000004E-2</v>
      </c>
      <c r="G38" s="57" t="s">
        <v>17</v>
      </c>
      <c r="H38" s="57" t="s">
        <v>73</v>
      </c>
      <c r="I38" s="57" t="s">
        <v>19</v>
      </c>
      <c r="J38" s="57" t="s">
        <v>57</v>
      </c>
      <c r="K38" s="57" t="str">
        <f>Table1[[#This Row],[Sezon]]</f>
        <v>2015/2016</v>
      </c>
      <c r="L38" s="57" t="str">
        <f>_xlfn.CONCAT(Table1[[#This Row],[Sezon]]," | ",Table1[[#This Row],[Kolejka]])</f>
        <v>2015/2016 | 21</v>
      </c>
      <c r="M38" s="7">
        <f>Table1[[#This Row],[Data]]</f>
        <v>42414</v>
      </c>
      <c r="N38" s="57" t="str">
        <f>IF(Table1[[#This Row],[Miejsce]]="W","Goście","Gospodarze")</f>
        <v>Goście</v>
      </c>
      <c r="O38" s="57" t="str">
        <f>LEFT(Table1[[#This Row],[Przeciwnik]],FIND("(",Table1[[#This Row],[Przeciwnik]])-1)</f>
        <v>FC Augsburg  </v>
      </c>
      <c r="P38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14</v>
      </c>
      <c r="Q38" s="60">
        <f>HOUR(Table1[[#This Row],[Wynik]])</f>
        <v>1</v>
      </c>
      <c r="R38" s="60">
        <f>MINUTE(Table1[[#This Row],[Wynik]])</f>
        <v>3</v>
      </c>
      <c r="S38" s="60" t="str">
        <f>_xlfn.CONCAT(Table1[[#This Row],[Gole_Gospodarzy_C]],":",Table1[[#This Row],[Gole_Gości_c]])</f>
        <v>1:3</v>
      </c>
      <c r="T38" s="57" t="str">
        <f>Table1[[#This Row],[Pozycja]]</f>
        <v>ŚNP</v>
      </c>
      <c r="U38">
        <f>_xlfn.NUMBERVALUE(LEFT(Table1[[#This Row],[Minuta]],FIND("'",Table1[[#This Row],[Minuta]])-1))</f>
        <v>15</v>
      </c>
      <c r="V38" t="str">
        <f>IFERROR(RIGHT(Table1[[#This Row],[Minuta]],LEN(Table1[[#This Row],[Minuta]])-FIND("+",Table1[[#This Row],[Minuta]])),"")</f>
        <v/>
      </c>
      <c r="W38" s="57" t="str">
        <f>Table1[[#This Row],[Typ Gola]]</f>
        <v>Strzał z prawej nogi</v>
      </c>
      <c r="X38" s="58" t="str">
        <f>Table1[[#This Row],[Asystujący]]</f>
        <v>Thomas Müller</v>
      </c>
    </row>
    <row r="39" spans="1:24" x14ac:dyDescent="0.25">
      <c r="A39" t="s">
        <v>335</v>
      </c>
      <c r="B39">
        <v>21</v>
      </c>
      <c r="C39" s="7">
        <v>42414</v>
      </c>
      <c r="D39" t="s">
        <v>14</v>
      </c>
      <c r="E39" t="s">
        <v>133</v>
      </c>
      <c r="F39" s="57">
        <v>4.3750000000000004E-2</v>
      </c>
      <c r="G39" s="57" t="s">
        <v>17</v>
      </c>
      <c r="H39" s="57" t="s">
        <v>134</v>
      </c>
      <c r="I39" s="57" t="s">
        <v>19</v>
      </c>
      <c r="J39" s="57" t="s">
        <v>114</v>
      </c>
      <c r="K39" s="57" t="str">
        <f>Table1[[#This Row],[Sezon]]</f>
        <v>2015/2016</v>
      </c>
      <c r="L39" s="57" t="str">
        <f>_xlfn.CONCAT(Table1[[#This Row],[Sezon]]," | ",Table1[[#This Row],[Kolejka]])</f>
        <v>2015/2016 | 21</v>
      </c>
      <c r="M39" s="7">
        <f>Table1[[#This Row],[Data]]</f>
        <v>42414</v>
      </c>
      <c r="N39" s="57" t="str">
        <f>IF(Table1[[#This Row],[Miejsce]]="W","Goście","Gospodarze")</f>
        <v>Goście</v>
      </c>
      <c r="O39" s="57" t="str">
        <f>LEFT(Table1[[#This Row],[Przeciwnik]],FIND("(",Table1[[#This Row],[Przeciwnik]])-1)</f>
        <v>FC Augsburg  </v>
      </c>
      <c r="P39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14</v>
      </c>
      <c r="Q39" s="60">
        <f>HOUR(Table1[[#This Row],[Wynik]])</f>
        <v>1</v>
      </c>
      <c r="R39" s="60">
        <f>MINUTE(Table1[[#This Row],[Wynik]])</f>
        <v>3</v>
      </c>
      <c r="S39" s="60" t="str">
        <f>_xlfn.CONCAT(Table1[[#This Row],[Gole_Gospodarzy_C]],":",Table1[[#This Row],[Gole_Gości_c]])</f>
        <v>1:3</v>
      </c>
      <c r="T39" s="57" t="str">
        <f>Table1[[#This Row],[Pozycja]]</f>
        <v>ŚNP</v>
      </c>
      <c r="U39">
        <f>_xlfn.NUMBERVALUE(LEFT(Table1[[#This Row],[Minuta]],FIND("'",Table1[[#This Row],[Minuta]])-1))</f>
        <v>62</v>
      </c>
      <c r="V39" t="str">
        <f>IFERROR(RIGHT(Table1[[#This Row],[Minuta]],LEN(Table1[[#This Row],[Minuta]])-FIND("+",Table1[[#This Row],[Minuta]])),"")</f>
        <v/>
      </c>
      <c r="W39" s="57" t="str">
        <f>Table1[[#This Row],[Typ Gola]]</f>
        <v>Strzał z prawej nogi</v>
      </c>
      <c r="X39" s="58" t="str">
        <f>Table1[[#This Row],[Asystujący]]</f>
        <v>Thiago</v>
      </c>
    </row>
    <row r="40" spans="1:24" x14ac:dyDescent="0.25">
      <c r="A40" t="s">
        <v>335</v>
      </c>
      <c r="B40">
        <v>22</v>
      </c>
      <c r="C40" s="7">
        <v>42420</v>
      </c>
      <c r="D40" t="s">
        <v>21</v>
      </c>
      <c r="E40" t="s">
        <v>135</v>
      </c>
      <c r="F40" s="57">
        <v>0.12569444444444444</v>
      </c>
      <c r="G40" s="57" t="s">
        <v>17</v>
      </c>
      <c r="H40" s="57" t="s">
        <v>136</v>
      </c>
      <c r="I40" s="57" t="s">
        <v>19</v>
      </c>
      <c r="J40" s="57" t="s">
        <v>61</v>
      </c>
      <c r="K40" s="57" t="str">
        <f>Table1[[#This Row],[Sezon]]</f>
        <v>2015/2016</v>
      </c>
      <c r="L40" s="57" t="str">
        <f>_xlfn.CONCAT(Table1[[#This Row],[Sezon]]," | ",Table1[[#This Row],[Kolejka]])</f>
        <v>2015/2016 | 22</v>
      </c>
      <c r="M40" s="7">
        <f>Table1[[#This Row],[Data]]</f>
        <v>42420</v>
      </c>
      <c r="N40" s="57" t="str">
        <f>IF(Table1[[#This Row],[Miejsce]]="W","Goście","Gospodarze")</f>
        <v>Gospodarze</v>
      </c>
      <c r="O40" s="57" t="str">
        <f>LEFT(Table1[[#This Row],[Przeciwnik]],FIND("(",Table1[[#This Row],[Przeciwnik]])-1)</f>
        <v>SV Darmstadt 98  </v>
      </c>
      <c r="P40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13</v>
      </c>
      <c r="Q40" s="60">
        <f>HOUR(Table1[[#This Row],[Wynik]])</f>
        <v>3</v>
      </c>
      <c r="R40" s="60">
        <f>MINUTE(Table1[[#This Row],[Wynik]])</f>
        <v>1</v>
      </c>
      <c r="S40" s="60" t="str">
        <f>_xlfn.CONCAT(Table1[[#This Row],[Gole_Gospodarzy_C]],":",Table1[[#This Row],[Gole_Gości_c]])</f>
        <v>3:1</v>
      </c>
      <c r="T40" s="57" t="str">
        <f>Table1[[#This Row],[Pozycja]]</f>
        <v>ŚNP</v>
      </c>
      <c r="U40">
        <f>_xlfn.NUMBERVALUE(LEFT(Table1[[#This Row],[Minuta]],FIND("'",Table1[[#This Row],[Minuta]])-1))</f>
        <v>84</v>
      </c>
      <c r="V40" t="str">
        <f>IFERROR(RIGHT(Table1[[#This Row],[Minuta]],LEN(Table1[[#This Row],[Minuta]])-FIND("+",Table1[[#This Row],[Minuta]])),"")</f>
        <v/>
      </c>
      <c r="W40" s="57" t="str">
        <f>Table1[[#This Row],[Typ Gola]]</f>
        <v>Strzał z prawej nogi</v>
      </c>
      <c r="X40" s="58" t="str">
        <f>Table1[[#This Row],[Asystujący]]</f>
        <v>Franck Ribéry</v>
      </c>
    </row>
    <row r="41" spans="1:24" x14ac:dyDescent="0.25">
      <c r="A41" t="s">
        <v>335</v>
      </c>
      <c r="B41">
        <v>23</v>
      </c>
      <c r="C41" s="7">
        <v>42427</v>
      </c>
      <c r="D41" t="s">
        <v>14</v>
      </c>
      <c r="E41" t="s">
        <v>137</v>
      </c>
      <c r="F41" s="57">
        <v>1.3888888888888889E-3</v>
      </c>
      <c r="G41" s="57" t="s">
        <v>17</v>
      </c>
      <c r="H41" s="57" t="s">
        <v>138</v>
      </c>
      <c r="I41" s="57" t="s">
        <v>19</v>
      </c>
      <c r="J41" s="57" t="s">
        <v>61</v>
      </c>
      <c r="K41" s="57" t="str">
        <f>Table1[[#This Row],[Sezon]]</f>
        <v>2015/2016</v>
      </c>
      <c r="L41" s="57" t="str">
        <f>_xlfn.CONCAT(Table1[[#This Row],[Sezon]]," | ",Table1[[#This Row],[Kolejka]])</f>
        <v>2015/2016 | 23</v>
      </c>
      <c r="M41" s="7">
        <f>Table1[[#This Row],[Data]]</f>
        <v>42427</v>
      </c>
      <c r="N41" s="57" t="str">
        <f>IF(Table1[[#This Row],[Miejsce]]="W","Goście","Gospodarze")</f>
        <v>Goście</v>
      </c>
      <c r="O41" s="57" t="str">
        <f>LEFT(Table1[[#This Row],[Przeciwnik]],FIND("(",Table1[[#This Row],[Przeciwnik]])-1)</f>
        <v>Wolfsburg  </v>
      </c>
      <c r="P41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8</v>
      </c>
      <c r="Q41" s="60">
        <f>HOUR(Table1[[#This Row],[Wynik]])</f>
        <v>0</v>
      </c>
      <c r="R41" s="60">
        <f>MINUTE(Table1[[#This Row],[Wynik]])</f>
        <v>2</v>
      </c>
      <c r="S41" s="60" t="str">
        <f>_xlfn.CONCAT(Table1[[#This Row],[Gole_Gospodarzy_C]],":",Table1[[#This Row],[Gole_Gości_c]])</f>
        <v>0:2</v>
      </c>
      <c r="T41" s="57" t="str">
        <f>Table1[[#This Row],[Pozycja]]</f>
        <v>ŚNP</v>
      </c>
      <c r="U41">
        <f>_xlfn.NUMBERVALUE(LEFT(Table1[[#This Row],[Minuta]],FIND("'",Table1[[#This Row],[Minuta]])-1))</f>
        <v>74</v>
      </c>
      <c r="V41" t="str">
        <f>IFERROR(RIGHT(Table1[[#This Row],[Minuta]],LEN(Table1[[#This Row],[Minuta]])-FIND("+",Table1[[#This Row],[Minuta]])),"")</f>
        <v/>
      </c>
      <c r="W41" s="57" t="str">
        <f>Table1[[#This Row],[Typ Gola]]</f>
        <v>Strzał z prawej nogi</v>
      </c>
      <c r="X41" s="58" t="str">
        <f>Table1[[#This Row],[Asystujący]]</f>
        <v>Franck Ribéry</v>
      </c>
    </row>
    <row r="42" spans="1:24" x14ac:dyDescent="0.25">
      <c r="A42" t="s">
        <v>335</v>
      </c>
      <c r="B42">
        <v>26</v>
      </c>
      <c r="C42" s="7">
        <v>42441</v>
      </c>
      <c r="D42" t="s">
        <v>21</v>
      </c>
      <c r="E42" t="s">
        <v>139</v>
      </c>
      <c r="F42" s="57">
        <v>0.20833333333333334</v>
      </c>
      <c r="G42" s="57" t="s">
        <v>17</v>
      </c>
      <c r="H42" s="57" t="s">
        <v>140</v>
      </c>
      <c r="I42" s="57" t="s">
        <v>19</v>
      </c>
      <c r="J42" s="57">
        <v>0</v>
      </c>
      <c r="K42" s="57" t="str">
        <f>Table1[[#This Row],[Sezon]]</f>
        <v>2015/2016</v>
      </c>
      <c r="L42" s="57" t="str">
        <f>_xlfn.CONCAT(Table1[[#This Row],[Sezon]]," | ",Table1[[#This Row],[Kolejka]])</f>
        <v>2015/2016 | 26</v>
      </c>
      <c r="M42" s="7">
        <f>Table1[[#This Row],[Data]]</f>
        <v>42441</v>
      </c>
      <c r="N42" s="57" t="str">
        <f>IF(Table1[[#This Row],[Miejsce]]="W","Goście","Gospodarze")</f>
        <v>Gospodarze</v>
      </c>
      <c r="O42" s="57" t="str">
        <f>LEFT(Table1[[#This Row],[Przeciwnik]],FIND("(",Table1[[#This Row],[Przeciwnik]])-1)</f>
        <v>Werder Bremen  </v>
      </c>
      <c r="P42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13</v>
      </c>
      <c r="Q42" s="60">
        <f>HOUR(Table1[[#This Row],[Wynik]])</f>
        <v>5</v>
      </c>
      <c r="R42" s="60">
        <f>MINUTE(Table1[[#This Row],[Wynik]])</f>
        <v>0</v>
      </c>
      <c r="S42" s="60" t="str">
        <f>_xlfn.CONCAT(Table1[[#This Row],[Gole_Gospodarzy_C]],":",Table1[[#This Row],[Gole_Gości_c]])</f>
        <v>5:0</v>
      </c>
      <c r="T42" s="57" t="str">
        <f>Table1[[#This Row],[Pozycja]]</f>
        <v>ŚNP</v>
      </c>
      <c r="U42">
        <f>_xlfn.NUMBERVALUE(LEFT(Table1[[#This Row],[Minuta]],FIND("'",Table1[[#This Row],[Minuta]])-1))</f>
        <v>86</v>
      </c>
      <c r="V42" t="str">
        <f>IFERROR(RIGHT(Table1[[#This Row],[Minuta]],LEN(Table1[[#This Row],[Minuta]])-FIND("+",Table1[[#This Row],[Minuta]])),"")</f>
        <v/>
      </c>
      <c r="W42" s="57" t="str">
        <f>Table1[[#This Row],[Typ Gola]]</f>
        <v>Strzał z prawej nogi</v>
      </c>
      <c r="X42" s="58">
        <f>Table1[[#This Row],[Asystujący]]</f>
        <v>0</v>
      </c>
    </row>
    <row r="43" spans="1:24" x14ac:dyDescent="0.25">
      <c r="A43" t="s">
        <v>335</v>
      </c>
      <c r="B43">
        <v>27</v>
      </c>
      <c r="C43" s="7">
        <v>42448</v>
      </c>
      <c r="D43" t="s">
        <v>14</v>
      </c>
      <c r="E43" t="s">
        <v>144</v>
      </c>
      <c r="F43" s="57">
        <v>6.9444444444444447E-4</v>
      </c>
      <c r="G43" s="57" t="s">
        <v>17</v>
      </c>
      <c r="H43" s="57" t="s">
        <v>145</v>
      </c>
      <c r="I43" s="57" t="s">
        <v>19</v>
      </c>
      <c r="J43" s="57">
        <v>0</v>
      </c>
      <c r="K43" s="57" t="str">
        <f>Table1[[#This Row],[Sezon]]</f>
        <v>2015/2016</v>
      </c>
      <c r="L43" s="57" t="str">
        <f>_xlfn.CONCAT(Table1[[#This Row],[Sezon]]," | ",Table1[[#This Row],[Kolejka]])</f>
        <v>2015/2016 | 27</v>
      </c>
      <c r="M43" s="7">
        <f>Table1[[#This Row],[Data]]</f>
        <v>42448</v>
      </c>
      <c r="N43" s="57" t="str">
        <f>IF(Table1[[#This Row],[Miejsce]]="W","Goście","Gospodarze")</f>
        <v>Goście</v>
      </c>
      <c r="O43" s="57" t="str">
        <f>LEFT(Table1[[#This Row],[Przeciwnik]],FIND("(",Table1[[#This Row],[Przeciwnik]])-1)</f>
        <v>Köln  </v>
      </c>
      <c r="P43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9</v>
      </c>
      <c r="Q43" s="60">
        <f>HOUR(Table1[[#This Row],[Wynik]])</f>
        <v>0</v>
      </c>
      <c r="R43" s="60">
        <f>MINUTE(Table1[[#This Row],[Wynik]])</f>
        <v>1</v>
      </c>
      <c r="S43" s="60" t="str">
        <f>_xlfn.CONCAT(Table1[[#This Row],[Gole_Gospodarzy_C]],":",Table1[[#This Row],[Gole_Gości_c]])</f>
        <v>0:1</v>
      </c>
      <c r="T43" s="57" t="str">
        <f>Table1[[#This Row],[Pozycja]]</f>
        <v>ŚNP</v>
      </c>
      <c r="U43">
        <f>_xlfn.NUMBERVALUE(LEFT(Table1[[#This Row],[Minuta]],FIND("'",Table1[[#This Row],[Minuta]])-1))</f>
        <v>9</v>
      </c>
      <c r="V43" t="str">
        <f>IFERROR(RIGHT(Table1[[#This Row],[Minuta]],LEN(Table1[[#This Row],[Minuta]])-FIND("+",Table1[[#This Row],[Minuta]])),"")</f>
        <v/>
      </c>
      <c r="W43" s="57" t="str">
        <f>Table1[[#This Row],[Typ Gola]]</f>
        <v>Strzał z prawej nogi</v>
      </c>
      <c r="X43" s="58">
        <f>Table1[[#This Row],[Asystujący]]</f>
        <v>0</v>
      </c>
    </row>
    <row r="44" spans="1:24" x14ac:dyDescent="0.25">
      <c r="A44" t="s">
        <v>335</v>
      </c>
      <c r="B44">
        <v>30</v>
      </c>
      <c r="C44" s="7">
        <v>42476</v>
      </c>
      <c r="D44" t="s">
        <v>21</v>
      </c>
      <c r="E44" t="s">
        <v>146</v>
      </c>
      <c r="F44" s="57">
        <v>0.125</v>
      </c>
      <c r="G44" s="57" t="s">
        <v>17</v>
      </c>
      <c r="H44" s="57" t="s">
        <v>147</v>
      </c>
      <c r="I44" s="57" t="s">
        <v>44</v>
      </c>
      <c r="J44" s="57" t="s">
        <v>111</v>
      </c>
      <c r="K44" s="57" t="str">
        <f>Table1[[#This Row],[Sezon]]</f>
        <v>2015/2016</v>
      </c>
      <c r="L44" s="57" t="str">
        <f>_xlfn.CONCAT(Table1[[#This Row],[Sezon]]," | ",Table1[[#This Row],[Kolejka]])</f>
        <v>2015/2016 | 30</v>
      </c>
      <c r="M44" s="7">
        <f>Table1[[#This Row],[Data]]</f>
        <v>42476</v>
      </c>
      <c r="N44" s="57" t="str">
        <f>IF(Table1[[#This Row],[Miejsce]]="W","Goście","Gospodarze")</f>
        <v>Gospodarze</v>
      </c>
      <c r="O44" s="57" t="str">
        <f>LEFT(Table1[[#This Row],[Przeciwnik]],FIND("(",Table1[[#This Row],[Przeciwnik]])-1)</f>
        <v>FC Schalke 04  </v>
      </c>
      <c r="P44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7</v>
      </c>
      <c r="Q44" s="60">
        <f>HOUR(Table1[[#This Row],[Wynik]])</f>
        <v>3</v>
      </c>
      <c r="R44" s="60">
        <f>MINUTE(Table1[[#This Row],[Wynik]])</f>
        <v>0</v>
      </c>
      <c r="S44" s="60" t="str">
        <f>_xlfn.CONCAT(Table1[[#This Row],[Gole_Gospodarzy_C]],":",Table1[[#This Row],[Gole_Gości_c]])</f>
        <v>3:0</v>
      </c>
      <c r="T44" s="57" t="str">
        <f>Table1[[#This Row],[Pozycja]]</f>
        <v>ŚNP</v>
      </c>
      <c r="U44">
        <f>_xlfn.NUMBERVALUE(LEFT(Table1[[#This Row],[Minuta]],FIND("'",Table1[[#This Row],[Minuta]])-1))</f>
        <v>54</v>
      </c>
      <c r="V44" t="str">
        <f>IFERROR(RIGHT(Table1[[#This Row],[Minuta]],LEN(Table1[[#This Row],[Minuta]])-FIND("+",Table1[[#This Row],[Minuta]])),"")</f>
        <v/>
      </c>
      <c r="W44" s="57" t="str">
        <f>Table1[[#This Row],[Typ Gola]]</f>
        <v>Strzał z lewej nogi</v>
      </c>
      <c r="X44" s="58" t="str">
        <f>Table1[[#This Row],[Asystujący]]</f>
        <v>Arturo Vidal</v>
      </c>
    </row>
    <row r="45" spans="1:24" x14ac:dyDescent="0.25">
      <c r="A45" t="s">
        <v>335</v>
      </c>
      <c r="B45">
        <v>30</v>
      </c>
      <c r="C45" s="7">
        <v>42476</v>
      </c>
      <c r="D45" t="s">
        <v>21</v>
      </c>
      <c r="E45" t="s">
        <v>146</v>
      </c>
      <c r="F45" s="57">
        <v>0.125</v>
      </c>
      <c r="G45" s="57" t="s">
        <v>17</v>
      </c>
      <c r="H45" s="57" t="s">
        <v>127</v>
      </c>
      <c r="I45" s="57" t="s">
        <v>36</v>
      </c>
      <c r="J45" s="57" t="s">
        <v>29</v>
      </c>
      <c r="K45" s="57" t="str">
        <f>Table1[[#This Row],[Sezon]]</f>
        <v>2015/2016</v>
      </c>
      <c r="L45" s="57" t="str">
        <f>_xlfn.CONCAT(Table1[[#This Row],[Sezon]]," | ",Table1[[#This Row],[Kolejka]])</f>
        <v>2015/2016 | 30</v>
      </c>
      <c r="M45" s="7">
        <f>Table1[[#This Row],[Data]]</f>
        <v>42476</v>
      </c>
      <c r="N45" s="57" t="str">
        <f>IF(Table1[[#This Row],[Miejsce]]="W","Goście","Gospodarze")</f>
        <v>Gospodarze</v>
      </c>
      <c r="O45" s="57" t="str">
        <f>LEFT(Table1[[#This Row],[Przeciwnik]],FIND("(",Table1[[#This Row],[Przeciwnik]])-1)</f>
        <v>FC Schalke 04  </v>
      </c>
      <c r="P45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7</v>
      </c>
      <c r="Q45" s="60">
        <f>HOUR(Table1[[#This Row],[Wynik]])</f>
        <v>3</v>
      </c>
      <c r="R45" s="60">
        <f>MINUTE(Table1[[#This Row],[Wynik]])</f>
        <v>0</v>
      </c>
      <c r="S45" s="60" t="str">
        <f>_xlfn.CONCAT(Table1[[#This Row],[Gole_Gospodarzy_C]],":",Table1[[#This Row],[Gole_Gości_c]])</f>
        <v>3:0</v>
      </c>
      <c r="T45" s="57" t="str">
        <f>Table1[[#This Row],[Pozycja]]</f>
        <v>ŚNP</v>
      </c>
      <c r="U45">
        <f>_xlfn.NUMBERVALUE(LEFT(Table1[[#This Row],[Minuta]],FIND("'",Table1[[#This Row],[Minuta]])-1))</f>
        <v>65</v>
      </c>
      <c r="V45" t="str">
        <f>IFERROR(RIGHT(Table1[[#This Row],[Minuta]],LEN(Table1[[#This Row],[Minuta]])-FIND("+",Table1[[#This Row],[Minuta]])),"")</f>
        <v/>
      </c>
      <c r="W45" s="57" t="str">
        <f>Table1[[#This Row],[Typ Gola]]</f>
        <v>Główka</v>
      </c>
      <c r="X45" s="58" t="str">
        <f>Table1[[#This Row],[Asystujący]]</f>
        <v>Rafinha</v>
      </c>
    </row>
    <row r="46" spans="1:24" x14ac:dyDescent="0.25">
      <c r="A46" t="s">
        <v>335</v>
      </c>
      <c r="B46">
        <v>33</v>
      </c>
      <c r="C46" s="7">
        <v>42497</v>
      </c>
      <c r="D46" t="s">
        <v>14</v>
      </c>
      <c r="E46" t="s">
        <v>149</v>
      </c>
      <c r="F46" s="57">
        <v>4.3055555555555562E-2</v>
      </c>
      <c r="G46" s="57" t="s">
        <v>17</v>
      </c>
      <c r="H46" s="57" t="s">
        <v>73</v>
      </c>
      <c r="I46" s="57" t="s">
        <v>88</v>
      </c>
      <c r="J46" s="57">
        <v>0</v>
      </c>
      <c r="K46" s="57" t="str">
        <f>Table1[[#This Row],[Sezon]]</f>
        <v>2015/2016</v>
      </c>
      <c r="L46" s="57" t="str">
        <f>_xlfn.CONCAT(Table1[[#This Row],[Sezon]]," | ",Table1[[#This Row],[Kolejka]])</f>
        <v>2015/2016 | 33</v>
      </c>
      <c r="M46" s="7">
        <f>Table1[[#This Row],[Data]]</f>
        <v>42497</v>
      </c>
      <c r="N46" s="57" t="str">
        <f>IF(Table1[[#This Row],[Miejsce]]="W","Goście","Gospodarze")</f>
        <v>Goście</v>
      </c>
      <c r="O46" s="57" t="str">
        <f>LEFT(Table1[[#This Row],[Przeciwnik]],FIND("(",Table1[[#This Row],[Przeciwnik]])-1)</f>
        <v>FC Ingolstadt  </v>
      </c>
      <c r="P46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9</v>
      </c>
      <c r="Q46" s="60">
        <f>HOUR(Table1[[#This Row],[Wynik]])</f>
        <v>1</v>
      </c>
      <c r="R46" s="60">
        <f>MINUTE(Table1[[#This Row],[Wynik]])</f>
        <v>2</v>
      </c>
      <c r="S46" s="60" t="str">
        <f>_xlfn.CONCAT(Table1[[#This Row],[Gole_Gospodarzy_C]],":",Table1[[#This Row],[Gole_Gości_c]])</f>
        <v>1:2</v>
      </c>
      <c r="T46" s="57" t="str">
        <f>Table1[[#This Row],[Pozycja]]</f>
        <v>ŚNP</v>
      </c>
      <c r="U46">
        <f>_xlfn.NUMBERVALUE(LEFT(Table1[[#This Row],[Minuta]],FIND("'",Table1[[#This Row],[Minuta]])-1))</f>
        <v>15</v>
      </c>
      <c r="V46" t="str">
        <f>IFERROR(RIGHT(Table1[[#This Row],[Minuta]],LEN(Table1[[#This Row],[Minuta]])-FIND("+",Table1[[#This Row],[Minuta]])),"")</f>
        <v/>
      </c>
      <c r="W46" s="57" t="str">
        <f>Table1[[#This Row],[Typ Gola]]</f>
        <v>Rzut karny</v>
      </c>
      <c r="X46" s="58">
        <f>Table1[[#This Row],[Asystujący]]</f>
        <v>0</v>
      </c>
    </row>
    <row r="47" spans="1:24" x14ac:dyDescent="0.25">
      <c r="A47" t="s">
        <v>335</v>
      </c>
      <c r="B47">
        <v>33</v>
      </c>
      <c r="C47" s="7">
        <v>42497</v>
      </c>
      <c r="D47" t="s">
        <v>14</v>
      </c>
      <c r="E47" t="s">
        <v>149</v>
      </c>
      <c r="F47" s="57">
        <v>4.3055555555555562E-2</v>
      </c>
      <c r="G47" s="57" t="s">
        <v>17</v>
      </c>
      <c r="H47" s="57" t="s">
        <v>131</v>
      </c>
      <c r="I47" s="57" t="s">
        <v>19</v>
      </c>
      <c r="J47" s="57" t="s">
        <v>150</v>
      </c>
      <c r="K47" s="57" t="str">
        <f>Table1[[#This Row],[Sezon]]</f>
        <v>2015/2016</v>
      </c>
      <c r="L47" s="57" t="str">
        <f>_xlfn.CONCAT(Table1[[#This Row],[Sezon]]," | ",Table1[[#This Row],[Kolejka]])</f>
        <v>2015/2016 | 33</v>
      </c>
      <c r="M47" s="7">
        <f>Table1[[#This Row],[Data]]</f>
        <v>42497</v>
      </c>
      <c r="N47" s="57" t="str">
        <f>IF(Table1[[#This Row],[Miejsce]]="W","Goście","Gospodarze")</f>
        <v>Goście</v>
      </c>
      <c r="O47" s="57" t="str">
        <f>LEFT(Table1[[#This Row],[Przeciwnik]],FIND("(",Table1[[#This Row],[Przeciwnik]])-1)</f>
        <v>FC Ingolstadt  </v>
      </c>
      <c r="P47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9</v>
      </c>
      <c r="Q47" s="60">
        <f>HOUR(Table1[[#This Row],[Wynik]])</f>
        <v>1</v>
      </c>
      <c r="R47" s="60">
        <f>MINUTE(Table1[[#This Row],[Wynik]])</f>
        <v>2</v>
      </c>
      <c r="S47" s="60" t="str">
        <f>_xlfn.CONCAT(Table1[[#This Row],[Gole_Gospodarzy_C]],":",Table1[[#This Row],[Gole_Gości_c]])</f>
        <v>1:2</v>
      </c>
      <c r="T47" s="57" t="str">
        <f>Table1[[#This Row],[Pozycja]]</f>
        <v>ŚNP</v>
      </c>
      <c r="U47">
        <f>_xlfn.NUMBERVALUE(LEFT(Table1[[#This Row],[Minuta]],FIND("'",Table1[[#This Row],[Minuta]])-1))</f>
        <v>32</v>
      </c>
      <c r="V47" t="str">
        <f>IFERROR(RIGHT(Table1[[#This Row],[Minuta]],LEN(Table1[[#This Row],[Minuta]])-FIND("+",Table1[[#This Row],[Minuta]])),"")</f>
        <v/>
      </c>
      <c r="W47" s="57" t="str">
        <f>Table1[[#This Row],[Typ Gola]]</f>
        <v>Strzał z prawej nogi</v>
      </c>
      <c r="X47" s="58" t="str">
        <f>Table1[[#This Row],[Asystujący]]</f>
        <v>Xabi Alonso</v>
      </c>
    </row>
    <row r="48" spans="1:24" x14ac:dyDescent="0.25">
      <c r="A48" t="s">
        <v>335</v>
      </c>
      <c r="B48">
        <v>34</v>
      </c>
      <c r="C48" s="7">
        <v>42504</v>
      </c>
      <c r="D48" t="s">
        <v>21</v>
      </c>
      <c r="E48" t="s">
        <v>151</v>
      </c>
      <c r="F48" s="57">
        <v>0.12569444444444444</v>
      </c>
      <c r="G48" s="57" t="s">
        <v>17</v>
      </c>
      <c r="H48" s="57" t="s">
        <v>152</v>
      </c>
      <c r="I48" s="57" t="s">
        <v>19</v>
      </c>
      <c r="J48" s="57">
        <v>0</v>
      </c>
      <c r="K48" s="57" t="str">
        <f>Table1[[#This Row],[Sezon]]</f>
        <v>2015/2016</v>
      </c>
      <c r="L48" s="57" t="str">
        <f>_xlfn.CONCAT(Table1[[#This Row],[Sezon]]," | ",Table1[[#This Row],[Kolejka]])</f>
        <v>2015/2016 | 34</v>
      </c>
      <c r="M48" s="7">
        <f>Table1[[#This Row],[Data]]</f>
        <v>42504</v>
      </c>
      <c r="N48" s="57" t="str">
        <f>IF(Table1[[#This Row],[Miejsce]]="W","Goście","Gospodarze")</f>
        <v>Gospodarze</v>
      </c>
      <c r="O48" s="57" t="str">
        <f>LEFT(Table1[[#This Row],[Przeciwnik]],FIND("(",Table1[[#This Row],[Przeciwnik]])-1)</f>
        <v>Hannover 96  </v>
      </c>
      <c r="P48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18</v>
      </c>
      <c r="Q48" s="60">
        <f>HOUR(Table1[[#This Row],[Wynik]])</f>
        <v>3</v>
      </c>
      <c r="R48" s="60">
        <f>MINUTE(Table1[[#This Row],[Wynik]])</f>
        <v>1</v>
      </c>
      <c r="S48" s="60" t="str">
        <f>_xlfn.CONCAT(Table1[[#This Row],[Gole_Gospodarzy_C]],":",Table1[[#This Row],[Gole_Gości_c]])</f>
        <v>3:1</v>
      </c>
      <c r="T48" s="57" t="str">
        <f>Table1[[#This Row],[Pozycja]]</f>
        <v>ŚNP</v>
      </c>
      <c r="U48">
        <f>_xlfn.NUMBERVALUE(LEFT(Table1[[#This Row],[Minuta]],FIND("'",Table1[[#This Row],[Minuta]])-1))</f>
        <v>12</v>
      </c>
      <c r="V48" t="str">
        <f>IFERROR(RIGHT(Table1[[#This Row],[Minuta]],LEN(Table1[[#This Row],[Minuta]])-FIND("+",Table1[[#This Row],[Minuta]])),"")</f>
        <v/>
      </c>
      <c r="W48" s="57" t="str">
        <f>Table1[[#This Row],[Typ Gola]]</f>
        <v>Strzał z prawej nogi</v>
      </c>
      <c r="X48" s="58">
        <f>Table1[[#This Row],[Asystujący]]</f>
        <v>0</v>
      </c>
    </row>
    <row r="49" spans="1:24" x14ac:dyDescent="0.25">
      <c r="A49" t="s">
        <v>336</v>
      </c>
      <c r="B49">
        <v>1</v>
      </c>
      <c r="C49" s="7">
        <v>42608</v>
      </c>
      <c r="D49" t="s">
        <v>21</v>
      </c>
      <c r="E49" t="s">
        <v>67</v>
      </c>
      <c r="F49" s="57">
        <v>0.25</v>
      </c>
      <c r="G49" s="57" t="s">
        <v>17</v>
      </c>
      <c r="H49" s="57" t="s">
        <v>158</v>
      </c>
      <c r="I49" s="57" t="s">
        <v>19</v>
      </c>
      <c r="J49" s="57">
        <v>0</v>
      </c>
      <c r="K49" s="57" t="str">
        <f>Table1[[#This Row],[Sezon]]</f>
        <v>2016/2017</v>
      </c>
      <c r="L49" s="57" t="str">
        <f>_xlfn.CONCAT(Table1[[#This Row],[Sezon]]," | ",Table1[[#This Row],[Kolejka]])</f>
        <v>2016/2017 | 1</v>
      </c>
      <c r="M49" s="7">
        <f>Table1[[#This Row],[Data]]</f>
        <v>42608</v>
      </c>
      <c r="N49" s="57" t="str">
        <f>IF(Table1[[#This Row],[Miejsce]]="W","Goście","Gospodarze")</f>
        <v>Gospodarze</v>
      </c>
      <c r="O49" s="57" t="str">
        <f>LEFT(Table1[[#This Row],[Przeciwnik]],FIND("(",Table1[[#This Row],[Przeciwnik]])-1)</f>
        <v>Werder Bremen  </v>
      </c>
      <c r="P49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8</v>
      </c>
      <c r="Q49" s="60">
        <f>HOUR(Table1[[#This Row],[Wynik]])</f>
        <v>6</v>
      </c>
      <c r="R49" s="60">
        <f>MINUTE(Table1[[#This Row],[Wynik]])</f>
        <v>0</v>
      </c>
      <c r="S49" s="60" t="str">
        <f>_xlfn.CONCAT(Table1[[#This Row],[Gole_Gospodarzy_C]],":",Table1[[#This Row],[Gole_Gości_c]])</f>
        <v>6:0</v>
      </c>
      <c r="T49" s="57" t="str">
        <f>Table1[[#This Row],[Pozycja]]</f>
        <v>ŚNP</v>
      </c>
      <c r="U49">
        <f>_xlfn.NUMBERVALUE(LEFT(Table1[[#This Row],[Minuta]],FIND("'",Table1[[#This Row],[Minuta]])-1))</f>
        <v>13</v>
      </c>
      <c r="V49" t="str">
        <f>IFERROR(RIGHT(Table1[[#This Row],[Minuta]],LEN(Table1[[#This Row],[Minuta]])-FIND("+",Table1[[#This Row],[Minuta]])),"")</f>
        <v/>
      </c>
      <c r="W49" s="57" t="str">
        <f>Table1[[#This Row],[Typ Gola]]</f>
        <v>Strzał z prawej nogi</v>
      </c>
      <c r="X49" s="58">
        <f>Table1[[#This Row],[Asystujący]]</f>
        <v>0</v>
      </c>
    </row>
    <row r="50" spans="1:24" x14ac:dyDescent="0.25">
      <c r="A50" t="s">
        <v>336</v>
      </c>
      <c r="B50">
        <v>1</v>
      </c>
      <c r="C50" s="7">
        <v>42608</v>
      </c>
      <c r="D50" t="s">
        <v>21</v>
      </c>
      <c r="E50" t="s">
        <v>67</v>
      </c>
      <c r="F50" s="57">
        <v>0.25</v>
      </c>
      <c r="G50" s="57" t="s">
        <v>17</v>
      </c>
      <c r="H50" s="57" t="s">
        <v>117</v>
      </c>
      <c r="I50" s="57" t="s">
        <v>19</v>
      </c>
      <c r="J50" s="57" t="s">
        <v>57</v>
      </c>
      <c r="K50" s="57" t="str">
        <f>Table1[[#This Row],[Sezon]]</f>
        <v>2016/2017</v>
      </c>
      <c r="L50" s="57" t="str">
        <f>_xlfn.CONCAT(Table1[[#This Row],[Sezon]]," | ",Table1[[#This Row],[Kolejka]])</f>
        <v>2016/2017 | 1</v>
      </c>
      <c r="M50" s="7">
        <f>Table1[[#This Row],[Data]]</f>
        <v>42608</v>
      </c>
      <c r="N50" s="57" t="str">
        <f>IF(Table1[[#This Row],[Miejsce]]="W","Goście","Gospodarze")</f>
        <v>Gospodarze</v>
      </c>
      <c r="O50" s="57" t="str">
        <f>LEFT(Table1[[#This Row],[Przeciwnik]],FIND("(",Table1[[#This Row],[Przeciwnik]])-1)</f>
        <v>Werder Bremen  </v>
      </c>
      <c r="P50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8</v>
      </c>
      <c r="Q50" s="60">
        <f>HOUR(Table1[[#This Row],[Wynik]])</f>
        <v>6</v>
      </c>
      <c r="R50" s="60">
        <f>MINUTE(Table1[[#This Row],[Wynik]])</f>
        <v>0</v>
      </c>
      <c r="S50" s="60" t="str">
        <f>_xlfn.CONCAT(Table1[[#This Row],[Gole_Gospodarzy_C]],":",Table1[[#This Row],[Gole_Gości_c]])</f>
        <v>6:0</v>
      </c>
      <c r="T50" s="57" t="str">
        <f>Table1[[#This Row],[Pozycja]]</f>
        <v>ŚNP</v>
      </c>
      <c r="U50">
        <f>_xlfn.NUMBERVALUE(LEFT(Table1[[#This Row],[Minuta]],FIND("'",Table1[[#This Row],[Minuta]])-1))</f>
        <v>46</v>
      </c>
      <c r="V50" t="str">
        <f>IFERROR(RIGHT(Table1[[#This Row],[Minuta]],LEN(Table1[[#This Row],[Minuta]])-FIND("+",Table1[[#This Row],[Minuta]])),"")</f>
        <v/>
      </c>
      <c r="W50" s="57" t="str">
        <f>Table1[[#This Row],[Typ Gola]]</f>
        <v>Strzał z prawej nogi</v>
      </c>
      <c r="X50" s="58" t="str">
        <f>Table1[[#This Row],[Asystujący]]</f>
        <v>Thomas Müller</v>
      </c>
    </row>
    <row r="51" spans="1:24" x14ac:dyDescent="0.25">
      <c r="A51" t="s">
        <v>336</v>
      </c>
      <c r="B51">
        <v>1</v>
      </c>
      <c r="C51" s="7">
        <v>42608</v>
      </c>
      <c r="D51" t="s">
        <v>21</v>
      </c>
      <c r="E51" t="s">
        <v>67</v>
      </c>
      <c r="F51" s="57">
        <v>0.25</v>
      </c>
      <c r="G51" s="57" t="s">
        <v>17</v>
      </c>
      <c r="H51" s="57" t="s">
        <v>100</v>
      </c>
      <c r="I51" s="57" t="s">
        <v>88</v>
      </c>
      <c r="J51" s="57">
        <v>0</v>
      </c>
      <c r="K51" s="57" t="str">
        <f>Table1[[#This Row],[Sezon]]</f>
        <v>2016/2017</v>
      </c>
      <c r="L51" s="57" t="str">
        <f>_xlfn.CONCAT(Table1[[#This Row],[Sezon]]," | ",Table1[[#This Row],[Kolejka]])</f>
        <v>2016/2017 | 1</v>
      </c>
      <c r="M51" s="7">
        <f>Table1[[#This Row],[Data]]</f>
        <v>42608</v>
      </c>
      <c r="N51" s="57" t="str">
        <f>IF(Table1[[#This Row],[Miejsce]]="W","Goście","Gospodarze")</f>
        <v>Gospodarze</v>
      </c>
      <c r="O51" s="57" t="str">
        <f>LEFT(Table1[[#This Row],[Przeciwnik]],FIND("(",Table1[[#This Row],[Przeciwnik]])-1)</f>
        <v>Werder Bremen  </v>
      </c>
      <c r="P51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8</v>
      </c>
      <c r="Q51" s="60">
        <f>HOUR(Table1[[#This Row],[Wynik]])</f>
        <v>6</v>
      </c>
      <c r="R51" s="60">
        <f>MINUTE(Table1[[#This Row],[Wynik]])</f>
        <v>0</v>
      </c>
      <c r="S51" s="60" t="str">
        <f>_xlfn.CONCAT(Table1[[#This Row],[Gole_Gospodarzy_C]],":",Table1[[#This Row],[Gole_Gości_c]])</f>
        <v>6:0</v>
      </c>
      <c r="T51" s="57" t="str">
        <f>Table1[[#This Row],[Pozycja]]</f>
        <v>ŚNP</v>
      </c>
      <c r="U51">
        <f>_xlfn.NUMBERVALUE(LEFT(Table1[[#This Row],[Minuta]],FIND("'",Table1[[#This Row],[Minuta]])-1))</f>
        <v>77</v>
      </c>
      <c r="V51" t="str">
        <f>IFERROR(RIGHT(Table1[[#This Row],[Minuta]],LEN(Table1[[#This Row],[Minuta]])-FIND("+",Table1[[#This Row],[Minuta]])),"")</f>
        <v/>
      </c>
      <c r="W51" s="57" t="str">
        <f>Table1[[#This Row],[Typ Gola]]</f>
        <v>Rzut karny</v>
      </c>
      <c r="X51" s="58">
        <f>Table1[[#This Row],[Asystujący]]</f>
        <v>0</v>
      </c>
    </row>
    <row r="52" spans="1:24" x14ac:dyDescent="0.25">
      <c r="A52" t="s">
        <v>336</v>
      </c>
      <c r="B52">
        <v>2</v>
      </c>
      <c r="C52" s="7">
        <v>42622</v>
      </c>
      <c r="D52" t="s">
        <v>14</v>
      </c>
      <c r="E52" t="s">
        <v>159</v>
      </c>
      <c r="F52" s="57">
        <v>1.3888888888888889E-3</v>
      </c>
      <c r="G52" s="57" t="s">
        <v>17</v>
      </c>
      <c r="H52" s="57" t="s">
        <v>160</v>
      </c>
      <c r="I52" s="57" t="s">
        <v>19</v>
      </c>
      <c r="J52" s="57" t="s">
        <v>161</v>
      </c>
      <c r="K52" s="57" t="str">
        <f>Table1[[#This Row],[Sezon]]</f>
        <v>2016/2017</v>
      </c>
      <c r="L52" s="57" t="str">
        <f>_xlfn.CONCAT(Table1[[#This Row],[Sezon]]," | ",Table1[[#This Row],[Kolejka]])</f>
        <v>2016/2017 | 2</v>
      </c>
      <c r="M52" s="7">
        <f>Table1[[#This Row],[Data]]</f>
        <v>42622</v>
      </c>
      <c r="N52" s="57" t="str">
        <f>IF(Table1[[#This Row],[Miejsce]]="W","Goście","Gospodarze")</f>
        <v>Goście</v>
      </c>
      <c r="O52" s="57" t="str">
        <f>LEFT(Table1[[#This Row],[Przeciwnik]],FIND("(",Table1[[#This Row],[Przeciwnik]])-1)</f>
        <v>FC Schalke 04  </v>
      </c>
      <c r="P52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15</v>
      </c>
      <c r="Q52" s="60">
        <f>HOUR(Table1[[#This Row],[Wynik]])</f>
        <v>0</v>
      </c>
      <c r="R52" s="60">
        <f>MINUTE(Table1[[#This Row],[Wynik]])</f>
        <v>2</v>
      </c>
      <c r="S52" s="60" t="str">
        <f>_xlfn.CONCAT(Table1[[#This Row],[Gole_Gospodarzy_C]],":",Table1[[#This Row],[Gole_Gości_c]])</f>
        <v>0:2</v>
      </c>
      <c r="T52" s="57" t="str">
        <f>Table1[[#This Row],[Pozycja]]</f>
        <v>ŚNP</v>
      </c>
      <c r="U52">
        <f>_xlfn.NUMBERVALUE(LEFT(Table1[[#This Row],[Minuta]],FIND("'",Table1[[#This Row],[Minuta]])-1))</f>
        <v>81</v>
      </c>
      <c r="V52" t="str">
        <f>IFERROR(RIGHT(Table1[[#This Row],[Minuta]],LEN(Table1[[#This Row],[Minuta]])-FIND("+",Table1[[#This Row],[Minuta]])),"")</f>
        <v/>
      </c>
      <c r="W52" s="57" t="str">
        <f>Table1[[#This Row],[Typ Gola]]</f>
        <v>Strzał z prawej nogi</v>
      </c>
      <c r="X52" s="58" t="str">
        <f>Table1[[#This Row],[Asystujący]]</f>
        <v>Javi Martínez</v>
      </c>
    </row>
    <row r="53" spans="1:24" x14ac:dyDescent="0.25">
      <c r="A53" t="s">
        <v>336</v>
      </c>
      <c r="B53">
        <v>3</v>
      </c>
      <c r="C53" s="7">
        <v>42630</v>
      </c>
      <c r="D53" t="s">
        <v>21</v>
      </c>
      <c r="E53" t="s">
        <v>163</v>
      </c>
      <c r="F53" s="57">
        <v>0.12569444444444444</v>
      </c>
      <c r="G53" s="57" t="s">
        <v>17</v>
      </c>
      <c r="H53" s="57" t="s">
        <v>158</v>
      </c>
      <c r="I53" s="57" t="s">
        <v>44</v>
      </c>
      <c r="J53" s="57" t="s">
        <v>61</v>
      </c>
      <c r="K53" s="57" t="str">
        <f>Table1[[#This Row],[Sezon]]</f>
        <v>2016/2017</v>
      </c>
      <c r="L53" s="57" t="str">
        <f>_xlfn.CONCAT(Table1[[#This Row],[Sezon]]," | ",Table1[[#This Row],[Kolejka]])</f>
        <v>2016/2017 | 3</v>
      </c>
      <c r="M53" s="7">
        <f>Table1[[#This Row],[Data]]</f>
        <v>42630</v>
      </c>
      <c r="N53" s="57" t="str">
        <f>IF(Table1[[#This Row],[Miejsce]]="W","Goście","Gospodarze")</f>
        <v>Gospodarze</v>
      </c>
      <c r="O53" s="57" t="str">
        <f>LEFT(Table1[[#This Row],[Przeciwnik]],FIND("(",Table1[[#This Row],[Przeciwnik]])-1)</f>
        <v>FC Ingolstadt  </v>
      </c>
      <c r="P53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16</v>
      </c>
      <c r="Q53" s="60">
        <f>HOUR(Table1[[#This Row],[Wynik]])</f>
        <v>3</v>
      </c>
      <c r="R53" s="60">
        <f>MINUTE(Table1[[#This Row],[Wynik]])</f>
        <v>1</v>
      </c>
      <c r="S53" s="60" t="str">
        <f>_xlfn.CONCAT(Table1[[#This Row],[Gole_Gospodarzy_C]],":",Table1[[#This Row],[Gole_Gości_c]])</f>
        <v>3:1</v>
      </c>
      <c r="T53" s="57" t="str">
        <f>Table1[[#This Row],[Pozycja]]</f>
        <v>ŚNP</v>
      </c>
      <c r="U53">
        <f>_xlfn.NUMBERVALUE(LEFT(Table1[[#This Row],[Minuta]],FIND("'",Table1[[#This Row],[Minuta]])-1))</f>
        <v>13</v>
      </c>
      <c r="V53" t="str">
        <f>IFERROR(RIGHT(Table1[[#This Row],[Minuta]],LEN(Table1[[#This Row],[Minuta]])-FIND("+",Table1[[#This Row],[Minuta]])),"")</f>
        <v/>
      </c>
      <c r="W53" s="57" t="str">
        <f>Table1[[#This Row],[Typ Gola]]</f>
        <v>Strzał z lewej nogi</v>
      </c>
      <c r="X53" s="58" t="str">
        <f>Table1[[#This Row],[Asystujący]]</f>
        <v>Franck Ribéry</v>
      </c>
    </row>
    <row r="54" spans="1:24" x14ac:dyDescent="0.25">
      <c r="A54" t="s">
        <v>336</v>
      </c>
      <c r="B54">
        <v>9</v>
      </c>
      <c r="C54" s="7">
        <v>42672</v>
      </c>
      <c r="D54" t="s">
        <v>14</v>
      </c>
      <c r="E54" t="s">
        <v>165</v>
      </c>
      <c r="F54" s="57">
        <v>4.3750000000000004E-2</v>
      </c>
      <c r="G54" s="57" t="s">
        <v>17</v>
      </c>
      <c r="H54" s="57" t="s">
        <v>166</v>
      </c>
      <c r="I54" s="57" t="s">
        <v>44</v>
      </c>
      <c r="J54" s="57" t="s">
        <v>47</v>
      </c>
      <c r="K54" s="57" t="str">
        <f>Table1[[#This Row],[Sezon]]</f>
        <v>2016/2017</v>
      </c>
      <c r="L54" s="57" t="str">
        <f>_xlfn.CONCAT(Table1[[#This Row],[Sezon]]," | ",Table1[[#This Row],[Kolejka]])</f>
        <v>2016/2017 | 9</v>
      </c>
      <c r="M54" s="7">
        <f>Table1[[#This Row],[Data]]</f>
        <v>42672</v>
      </c>
      <c r="N54" s="57" t="str">
        <f>IF(Table1[[#This Row],[Miejsce]]="W","Goście","Gospodarze")</f>
        <v>Goście</v>
      </c>
      <c r="O54" s="57" t="str">
        <f>LEFT(Table1[[#This Row],[Przeciwnik]],FIND("(",Table1[[#This Row],[Przeciwnik]])-1)</f>
        <v>FC Augsburg  </v>
      </c>
      <c r="P54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12</v>
      </c>
      <c r="Q54" s="60">
        <f>HOUR(Table1[[#This Row],[Wynik]])</f>
        <v>1</v>
      </c>
      <c r="R54" s="60">
        <f>MINUTE(Table1[[#This Row],[Wynik]])</f>
        <v>3</v>
      </c>
      <c r="S54" s="60" t="str">
        <f>_xlfn.CONCAT(Table1[[#This Row],[Gole_Gospodarzy_C]],":",Table1[[#This Row],[Gole_Gości_c]])</f>
        <v>1:3</v>
      </c>
      <c r="T54" s="57" t="str">
        <f>Table1[[#This Row],[Pozycja]]</f>
        <v>ŚNP</v>
      </c>
      <c r="U54">
        <f>_xlfn.NUMBERVALUE(LEFT(Table1[[#This Row],[Minuta]],FIND("'",Table1[[#This Row],[Minuta]])-1))</f>
        <v>19</v>
      </c>
      <c r="V54" t="str">
        <f>IFERROR(RIGHT(Table1[[#This Row],[Minuta]],LEN(Table1[[#This Row],[Minuta]])-FIND("+",Table1[[#This Row],[Minuta]])),"")</f>
        <v/>
      </c>
      <c r="W54" s="57" t="str">
        <f>Table1[[#This Row],[Typ Gola]]</f>
        <v>Strzał z lewej nogi</v>
      </c>
      <c r="X54" s="58" t="str">
        <f>Table1[[#This Row],[Asystujący]]</f>
        <v>Arjen Robben</v>
      </c>
    </row>
    <row r="55" spans="1:24" x14ac:dyDescent="0.25">
      <c r="A55" t="s">
        <v>336</v>
      </c>
      <c r="B55">
        <v>9</v>
      </c>
      <c r="C55" s="7">
        <v>42672</v>
      </c>
      <c r="D55" t="s">
        <v>14</v>
      </c>
      <c r="E55" t="s">
        <v>165</v>
      </c>
      <c r="F55" s="57">
        <v>4.3750000000000004E-2</v>
      </c>
      <c r="G55" s="57" t="s">
        <v>17</v>
      </c>
      <c r="H55" s="57" t="s">
        <v>167</v>
      </c>
      <c r="I55" s="57" t="s">
        <v>19</v>
      </c>
      <c r="J55" s="57" t="s">
        <v>47</v>
      </c>
      <c r="K55" s="57" t="str">
        <f>Table1[[#This Row],[Sezon]]</f>
        <v>2016/2017</v>
      </c>
      <c r="L55" s="57" t="str">
        <f>_xlfn.CONCAT(Table1[[#This Row],[Sezon]]," | ",Table1[[#This Row],[Kolejka]])</f>
        <v>2016/2017 | 9</v>
      </c>
      <c r="M55" s="7">
        <f>Table1[[#This Row],[Data]]</f>
        <v>42672</v>
      </c>
      <c r="N55" s="57" t="str">
        <f>IF(Table1[[#This Row],[Miejsce]]="W","Goście","Gospodarze")</f>
        <v>Goście</v>
      </c>
      <c r="O55" s="57" t="str">
        <f>LEFT(Table1[[#This Row],[Przeciwnik]],FIND("(",Table1[[#This Row],[Przeciwnik]])-1)</f>
        <v>FC Augsburg  </v>
      </c>
      <c r="P55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12</v>
      </c>
      <c r="Q55" s="60">
        <f>HOUR(Table1[[#This Row],[Wynik]])</f>
        <v>1</v>
      </c>
      <c r="R55" s="60">
        <f>MINUTE(Table1[[#This Row],[Wynik]])</f>
        <v>3</v>
      </c>
      <c r="S55" s="60" t="str">
        <f>_xlfn.CONCAT(Table1[[#This Row],[Gole_Gospodarzy_C]],":",Table1[[#This Row],[Gole_Gości_c]])</f>
        <v>1:3</v>
      </c>
      <c r="T55" s="57" t="str">
        <f>Table1[[#This Row],[Pozycja]]</f>
        <v>ŚNP</v>
      </c>
      <c r="U55">
        <f>_xlfn.NUMBERVALUE(LEFT(Table1[[#This Row],[Minuta]],FIND("'",Table1[[#This Row],[Minuta]])-1))</f>
        <v>48</v>
      </c>
      <c r="V55" t="str">
        <f>IFERROR(RIGHT(Table1[[#This Row],[Minuta]],LEN(Table1[[#This Row],[Minuta]])-FIND("+",Table1[[#This Row],[Minuta]])),"")</f>
        <v/>
      </c>
      <c r="W55" s="57" t="str">
        <f>Table1[[#This Row],[Typ Gola]]</f>
        <v>Strzał z prawej nogi</v>
      </c>
      <c r="X55" s="58" t="str">
        <f>Table1[[#This Row],[Asystujący]]</f>
        <v>Arjen Robben</v>
      </c>
    </row>
    <row r="56" spans="1:24" x14ac:dyDescent="0.25">
      <c r="A56" t="s">
        <v>336</v>
      </c>
      <c r="B56">
        <v>13</v>
      </c>
      <c r="C56" s="7">
        <v>42706</v>
      </c>
      <c r="D56" t="s">
        <v>14</v>
      </c>
      <c r="E56" t="s">
        <v>108</v>
      </c>
      <c r="F56" s="57">
        <v>4.3750000000000004E-2</v>
      </c>
      <c r="G56" s="57" t="s">
        <v>17</v>
      </c>
      <c r="H56" s="57" t="s">
        <v>169</v>
      </c>
      <c r="I56" s="57" t="s">
        <v>19</v>
      </c>
      <c r="J56" s="57" t="s">
        <v>47</v>
      </c>
      <c r="K56" s="57" t="str">
        <f>Table1[[#This Row],[Sezon]]</f>
        <v>2016/2017</v>
      </c>
      <c r="L56" s="57" t="str">
        <f>_xlfn.CONCAT(Table1[[#This Row],[Sezon]]," | ",Table1[[#This Row],[Kolejka]])</f>
        <v>2016/2017 | 13</v>
      </c>
      <c r="M56" s="7">
        <f>Table1[[#This Row],[Data]]</f>
        <v>42706</v>
      </c>
      <c r="N56" s="57" t="str">
        <f>IF(Table1[[#This Row],[Miejsce]]="W","Goście","Gospodarze")</f>
        <v>Goście</v>
      </c>
      <c r="O56" s="57" t="str">
        <f>LEFT(Table1[[#This Row],[Przeciwnik]],FIND("(",Table1[[#This Row],[Przeciwnik]])-1)</f>
        <v>1.FSV Mainz 05  </v>
      </c>
      <c r="P56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9</v>
      </c>
      <c r="Q56" s="60">
        <f>HOUR(Table1[[#This Row],[Wynik]])</f>
        <v>1</v>
      </c>
      <c r="R56" s="60">
        <f>MINUTE(Table1[[#This Row],[Wynik]])</f>
        <v>3</v>
      </c>
      <c r="S56" s="60" t="str">
        <f>_xlfn.CONCAT(Table1[[#This Row],[Gole_Gospodarzy_C]],":",Table1[[#This Row],[Gole_Gości_c]])</f>
        <v>1:3</v>
      </c>
      <c r="T56" s="57" t="str">
        <f>Table1[[#This Row],[Pozycja]]</f>
        <v>ŚNP</v>
      </c>
      <c r="U56">
        <f>_xlfn.NUMBERVALUE(LEFT(Table1[[#This Row],[Minuta]],FIND("'",Table1[[#This Row],[Minuta]])-1))</f>
        <v>8</v>
      </c>
      <c r="V56" t="str">
        <f>IFERROR(RIGHT(Table1[[#This Row],[Minuta]],LEN(Table1[[#This Row],[Minuta]])-FIND("+",Table1[[#This Row],[Minuta]])),"")</f>
        <v/>
      </c>
      <c r="W56" s="57" t="str">
        <f>Table1[[#This Row],[Typ Gola]]</f>
        <v>Strzał z prawej nogi</v>
      </c>
      <c r="X56" s="58" t="str">
        <f>Table1[[#This Row],[Asystujący]]</f>
        <v>Arjen Robben</v>
      </c>
    </row>
    <row r="57" spans="1:24" x14ac:dyDescent="0.25">
      <c r="A57" t="s">
        <v>336</v>
      </c>
      <c r="B57">
        <v>13</v>
      </c>
      <c r="C57" s="7">
        <v>42706</v>
      </c>
      <c r="D57" t="s">
        <v>14</v>
      </c>
      <c r="E57" t="s">
        <v>108</v>
      </c>
      <c r="F57" s="57">
        <v>4.3750000000000004E-2</v>
      </c>
      <c r="G57" s="57" t="s">
        <v>17</v>
      </c>
      <c r="H57" s="57" t="s">
        <v>96</v>
      </c>
      <c r="I57" s="57" t="s">
        <v>170</v>
      </c>
      <c r="J57" s="57">
        <v>0</v>
      </c>
      <c r="K57" s="57" t="str">
        <f>Table1[[#This Row],[Sezon]]</f>
        <v>2016/2017</v>
      </c>
      <c r="L57" s="57" t="str">
        <f>_xlfn.CONCAT(Table1[[#This Row],[Sezon]]," | ",Table1[[#This Row],[Kolejka]])</f>
        <v>2016/2017 | 13</v>
      </c>
      <c r="M57" s="7">
        <f>Table1[[#This Row],[Data]]</f>
        <v>42706</v>
      </c>
      <c r="N57" s="57" t="str">
        <f>IF(Table1[[#This Row],[Miejsce]]="W","Goście","Gospodarze")</f>
        <v>Goście</v>
      </c>
      <c r="O57" s="57" t="str">
        <f>LEFT(Table1[[#This Row],[Przeciwnik]],FIND("(",Table1[[#This Row],[Przeciwnik]])-1)</f>
        <v>1.FSV Mainz 05  </v>
      </c>
      <c r="P57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9</v>
      </c>
      <c r="Q57" s="60">
        <f>HOUR(Table1[[#This Row],[Wynik]])</f>
        <v>1</v>
      </c>
      <c r="R57" s="60">
        <f>MINUTE(Table1[[#This Row],[Wynik]])</f>
        <v>3</v>
      </c>
      <c r="S57" s="60" t="str">
        <f>_xlfn.CONCAT(Table1[[#This Row],[Gole_Gospodarzy_C]],":",Table1[[#This Row],[Gole_Gości_c]])</f>
        <v>1:3</v>
      </c>
      <c r="T57" s="57" t="str">
        <f>Table1[[#This Row],[Pozycja]]</f>
        <v>ŚNP</v>
      </c>
      <c r="U57">
        <f>_xlfn.NUMBERVALUE(LEFT(Table1[[#This Row],[Minuta]],FIND("'",Table1[[#This Row],[Minuta]])-1))</f>
        <v>90</v>
      </c>
      <c r="V57" t="str">
        <f>IFERROR(RIGHT(Table1[[#This Row],[Minuta]],LEN(Table1[[#This Row],[Minuta]])-FIND("+",Table1[[#This Row],[Minuta]])),"")</f>
        <v/>
      </c>
      <c r="W57" s="57" t="str">
        <f>Table1[[#This Row],[Typ Gola]]</f>
        <v>Bezpośredny rzut wolny</v>
      </c>
      <c r="X57" s="58">
        <f>Table1[[#This Row],[Asystujący]]</f>
        <v>0</v>
      </c>
    </row>
    <row r="58" spans="1:24" x14ac:dyDescent="0.25">
      <c r="A58" t="s">
        <v>336</v>
      </c>
      <c r="B58">
        <v>14</v>
      </c>
      <c r="C58" s="7">
        <v>42714</v>
      </c>
      <c r="D58" t="s">
        <v>21</v>
      </c>
      <c r="E58" t="s">
        <v>171</v>
      </c>
      <c r="F58" s="57">
        <v>0.20833333333333334</v>
      </c>
      <c r="G58" s="57" t="s">
        <v>17</v>
      </c>
      <c r="H58" s="57" t="s">
        <v>113</v>
      </c>
      <c r="I58" s="57" t="s">
        <v>44</v>
      </c>
      <c r="J58" s="57">
        <v>0</v>
      </c>
      <c r="K58" s="57" t="str">
        <f>Table1[[#This Row],[Sezon]]</f>
        <v>2016/2017</v>
      </c>
      <c r="L58" s="57" t="str">
        <f>_xlfn.CONCAT(Table1[[#This Row],[Sezon]]," | ",Table1[[#This Row],[Kolejka]])</f>
        <v>2016/2017 | 14</v>
      </c>
      <c r="M58" s="7">
        <f>Table1[[#This Row],[Data]]</f>
        <v>42714</v>
      </c>
      <c r="N58" s="57" t="str">
        <f>IF(Table1[[#This Row],[Miejsce]]="W","Goście","Gospodarze")</f>
        <v>Gospodarze</v>
      </c>
      <c r="O58" s="57" t="str">
        <f>LEFT(Table1[[#This Row],[Przeciwnik]],FIND("(",Table1[[#This Row],[Przeciwnik]])-1)</f>
        <v>Wolfsburg  </v>
      </c>
      <c r="P58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15</v>
      </c>
      <c r="Q58" s="60">
        <f>HOUR(Table1[[#This Row],[Wynik]])</f>
        <v>5</v>
      </c>
      <c r="R58" s="60">
        <f>MINUTE(Table1[[#This Row],[Wynik]])</f>
        <v>0</v>
      </c>
      <c r="S58" s="60" t="str">
        <f>_xlfn.CONCAT(Table1[[#This Row],[Gole_Gospodarzy_C]],":",Table1[[#This Row],[Gole_Gości_c]])</f>
        <v>5:0</v>
      </c>
      <c r="T58" s="57" t="str">
        <f>Table1[[#This Row],[Pozycja]]</f>
        <v>ŚNP</v>
      </c>
      <c r="U58">
        <f>_xlfn.NUMBERVALUE(LEFT(Table1[[#This Row],[Minuta]],FIND("'",Table1[[#This Row],[Minuta]])-1))</f>
        <v>22</v>
      </c>
      <c r="V58" t="str">
        <f>IFERROR(RIGHT(Table1[[#This Row],[Minuta]],LEN(Table1[[#This Row],[Minuta]])-FIND("+",Table1[[#This Row],[Minuta]])),"")</f>
        <v/>
      </c>
      <c r="W58" s="57" t="str">
        <f>Table1[[#This Row],[Typ Gola]]</f>
        <v>Strzał z lewej nogi</v>
      </c>
      <c r="X58" s="58">
        <f>Table1[[#This Row],[Asystujący]]</f>
        <v>0</v>
      </c>
    </row>
    <row r="59" spans="1:24" x14ac:dyDescent="0.25">
      <c r="A59" t="s">
        <v>336</v>
      </c>
      <c r="B59">
        <v>14</v>
      </c>
      <c r="C59" s="7">
        <v>42714</v>
      </c>
      <c r="D59" t="s">
        <v>21</v>
      </c>
      <c r="E59" t="s">
        <v>171</v>
      </c>
      <c r="F59" s="57">
        <v>0.20833333333333334</v>
      </c>
      <c r="G59" s="57" t="s">
        <v>17</v>
      </c>
      <c r="H59" s="57" t="s">
        <v>118</v>
      </c>
      <c r="I59" s="57" t="s">
        <v>44</v>
      </c>
      <c r="J59" s="57" t="s">
        <v>57</v>
      </c>
      <c r="K59" s="57" t="str">
        <f>Table1[[#This Row],[Sezon]]</f>
        <v>2016/2017</v>
      </c>
      <c r="L59" s="57" t="str">
        <f>_xlfn.CONCAT(Table1[[#This Row],[Sezon]]," | ",Table1[[#This Row],[Kolejka]])</f>
        <v>2016/2017 | 14</v>
      </c>
      <c r="M59" s="7">
        <f>Table1[[#This Row],[Data]]</f>
        <v>42714</v>
      </c>
      <c r="N59" s="57" t="str">
        <f>IF(Table1[[#This Row],[Miejsce]]="W","Goście","Gospodarze")</f>
        <v>Gospodarze</v>
      </c>
      <c r="O59" s="57" t="str">
        <f>LEFT(Table1[[#This Row],[Przeciwnik]],FIND("(",Table1[[#This Row],[Przeciwnik]])-1)</f>
        <v>Wolfsburg  </v>
      </c>
      <c r="P59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15</v>
      </c>
      <c r="Q59" s="60">
        <f>HOUR(Table1[[#This Row],[Wynik]])</f>
        <v>5</v>
      </c>
      <c r="R59" s="60">
        <f>MINUTE(Table1[[#This Row],[Wynik]])</f>
        <v>0</v>
      </c>
      <c r="S59" s="60" t="str">
        <f>_xlfn.CONCAT(Table1[[#This Row],[Gole_Gospodarzy_C]],":",Table1[[#This Row],[Gole_Gości_c]])</f>
        <v>5:0</v>
      </c>
      <c r="T59" s="57" t="str">
        <f>Table1[[#This Row],[Pozycja]]</f>
        <v>ŚNP</v>
      </c>
      <c r="U59">
        <f>_xlfn.NUMBERVALUE(LEFT(Table1[[#This Row],[Minuta]],FIND("'",Table1[[#This Row],[Minuta]])-1))</f>
        <v>58</v>
      </c>
      <c r="V59" t="str">
        <f>IFERROR(RIGHT(Table1[[#This Row],[Minuta]],LEN(Table1[[#This Row],[Minuta]])-FIND("+",Table1[[#This Row],[Minuta]])),"")</f>
        <v/>
      </c>
      <c r="W59" s="57" t="str">
        <f>Table1[[#This Row],[Typ Gola]]</f>
        <v>Strzał z lewej nogi</v>
      </c>
      <c r="X59" s="58" t="str">
        <f>Table1[[#This Row],[Asystujący]]</f>
        <v>Thomas Müller</v>
      </c>
    </row>
    <row r="60" spans="1:24" x14ac:dyDescent="0.25">
      <c r="A60" t="s">
        <v>336</v>
      </c>
      <c r="B60">
        <v>16</v>
      </c>
      <c r="C60" s="7">
        <v>42725</v>
      </c>
      <c r="D60" t="s">
        <v>21</v>
      </c>
      <c r="E60" t="s">
        <v>172</v>
      </c>
      <c r="F60" s="57">
        <v>0.125</v>
      </c>
      <c r="G60" s="57" t="s">
        <v>17</v>
      </c>
      <c r="H60" s="57" t="s">
        <v>173</v>
      </c>
      <c r="I60" s="57" t="s">
        <v>88</v>
      </c>
      <c r="J60" s="57">
        <v>0</v>
      </c>
      <c r="K60" s="57" t="str">
        <f>Table1[[#This Row],[Sezon]]</f>
        <v>2016/2017</v>
      </c>
      <c r="L60" s="57" t="str">
        <f>_xlfn.CONCAT(Table1[[#This Row],[Sezon]]," | ",Table1[[#This Row],[Kolejka]])</f>
        <v>2016/2017 | 16</v>
      </c>
      <c r="M60" s="7">
        <f>Table1[[#This Row],[Data]]</f>
        <v>42725</v>
      </c>
      <c r="N60" s="57" t="str">
        <f>IF(Table1[[#This Row],[Miejsce]]="W","Goście","Gospodarze")</f>
        <v>Gospodarze</v>
      </c>
      <c r="O60" s="57" t="str">
        <f>LEFT(Table1[[#This Row],[Przeciwnik]],FIND("(",Table1[[#This Row],[Przeciwnik]])-1)</f>
        <v>RB Leipzig  </v>
      </c>
      <c r="P60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2</v>
      </c>
      <c r="Q60" s="60">
        <f>HOUR(Table1[[#This Row],[Wynik]])</f>
        <v>3</v>
      </c>
      <c r="R60" s="60">
        <f>MINUTE(Table1[[#This Row],[Wynik]])</f>
        <v>0</v>
      </c>
      <c r="S60" s="60" t="str">
        <f>_xlfn.CONCAT(Table1[[#This Row],[Gole_Gospodarzy_C]],":",Table1[[#This Row],[Gole_Gości_c]])</f>
        <v>3:0</v>
      </c>
      <c r="T60" s="57" t="str">
        <f>Table1[[#This Row],[Pozycja]]</f>
        <v>ŚNP</v>
      </c>
      <c r="U60">
        <f>_xlfn.NUMBERVALUE(LEFT(Table1[[#This Row],[Minuta]],FIND("'",Table1[[#This Row],[Minuta]])-1))</f>
        <v>44</v>
      </c>
      <c r="V60" t="str">
        <f>IFERROR(RIGHT(Table1[[#This Row],[Minuta]],LEN(Table1[[#This Row],[Minuta]])-FIND("+",Table1[[#This Row],[Minuta]])),"")</f>
        <v/>
      </c>
      <c r="W60" s="57" t="str">
        <f>Table1[[#This Row],[Typ Gola]]</f>
        <v>Rzut karny</v>
      </c>
      <c r="X60" s="58">
        <f>Table1[[#This Row],[Asystujący]]</f>
        <v>0</v>
      </c>
    </row>
    <row r="61" spans="1:24" x14ac:dyDescent="0.25">
      <c r="A61" t="s">
        <v>336</v>
      </c>
      <c r="B61">
        <v>17</v>
      </c>
      <c r="C61" s="7">
        <v>42755</v>
      </c>
      <c r="D61" t="s">
        <v>14</v>
      </c>
      <c r="E61" t="s">
        <v>174</v>
      </c>
      <c r="F61" s="57">
        <v>4.3055555555555562E-2</v>
      </c>
      <c r="G61" s="57" t="s">
        <v>17</v>
      </c>
      <c r="H61" s="57" t="s">
        <v>175</v>
      </c>
      <c r="I61" s="57" t="s">
        <v>44</v>
      </c>
      <c r="J61" s="57" t="s">
        <v>97</v>
      </c>
      <c r="K61" s="57" t="str">
        <f>Table1[[#This Row],[Sezon]]</f>
        <v>2016/2017</v>
      </c>
      <c r="L61" s="57" t="str">
        <f>_xlfn.CONCAT(Table1[[#This Row],[Sezon]]," | ",Table1[[#This Row],[Kolejka]])</f>
        <v>2016/2017 | 17</v>
      </c>
      <c r="M61" s="7">
        <f>Table1[[#This Row],[Data]]</f>
        <v>42755</v>
      </c>
      <c r="N61" s="57" t="str">
        <f>IF(Table1[[#This Row],[Miejsce]]="W","Goście","Gospodarze")</f>
        <v>Goście</v>
      </c>
      <c r="O61" s="57" t="str">
        <f>LEFT(Table1[[#This Row],[Przeciwnik]],FIND("(",Table1[[#This Row],[Przeciwnik]])-1)</f>
        <v>SC Freiburg  </v>
      </c>
      <c r="P61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8</v>
      </c>
      <c r="Q61" s="60">
        <f>HOUR(Table1[[#This Row],[Wynik]])</f>
        <v>1</v>
      </c>
      <c r="R61" s="60">
        <f>MINUTE(Table1[[#This Row],[Wynik]])</f>
        <v>2</v>
      </c>
      <c r="S61" s="60" t="str">
        <f>_xlfn.CONCAT(Table1[[#This Row],[Gole_Gospodarzy_C]],":",Table1[[#This Row],[Gole_Gości_c]])</f>
        <v>1:2</v>
      </c>
      <c r="T61" s="57" t="str">
        <f>Table1[[#This Row],[Pozycja]]</f>
        <v>ŚNP</v>
      </c>
      <c r="U61">
        <f>_xlfn.NUMBERVALUE(LEFT(Table1[[#This Row],[Minuta]],FIND("'",Table1[[#This Row],[Minuta]])-1))</f>
        <v>35</v>
      </c>
      <c r="V61" t="str">
        <f>IFERROR(RIGHT(Table1[[#This Row],[Minuta]],LEN(Table1[[#This Row],[Minuta]])-FIND("+",Table1[[#This Row],[Minuta]])),"")</f>
        <v/>
      </c>
      <c r="W61" s="57" t="str">
        <f>Table1[[#This Row],[Typ Gola]]</f>
        <v>Strzał z lewej nogi</v>
      </c>
      <c r="X61" s="58" t="str">
        <f>Table1[[#This Row],[Asystujący]]</f>
        <v>Douglas Costa</v>
      </c>
    </row>
    <row r="62" spans="1:24" x14ac:dyDescent="0.25">
      <c r="A62" t="s">
        <v>336</v>
      </c>
      <c r="B62">
        <v>17</v>
      </c>
      <c r="C62" s="7">
        <v>42755</v>
      </c>
      <c r="D62" t="s">
        <v>14</v>
      </c>
      <c r="E62" t="s">
        <v>174</v>
      </c>
      <c r="F62" s="57">
        <v>4.3055555555555562E-2</v>
      </c>
      <c r="G62" s="57" t="s">
        <v>17</v>
      </c>
      <c r="H62" s="57" t="s">
        <v>69</v>
      </c>
      <c r="I62" s="57" t="s">
        <v>44</v>
      </c>
      <c r="J62" s="57" t="s">
        <v>61</v>
      </c>
      <c r="K62" s="57" t="str">
        <f>Table1[[#This Row],[Sezon]]</f>
        <v>2016/2017</v>
      </c>
      <c r="L62" s="57" t="str">
        <f>_xlfn.CONCAT(Table1[[#This Row],[Sezon]]," | ",Table1[[#This Row],[Kolejka]])</f>
        <v>2016/2017 | 17</v>
      </c>
      <c r="M62" s="7">
        <f>Table1[[#This Row],[Data]]</f>
        <v>42755</v>
      </c>
      <c r="N62" s="57" t="str">
        <f>IF(Table1[[#This Row],[Miejsce]]="W","Goście","Gospodarze")</f>
        <v>Goście</v>
      </c>
      <c r="O62" s="57" t="str">
        <f>LEFT(Table1[[#This Row],[Przeciwnik]],FIND("(",Table1[[#This Row],[Przeciwnik]])-1)</f>
        <v>SC Freiburg  </v>
      </c>
      <c r="P62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8</v>
      </c>
      <c r="Q62" s="60">
        <f>HOUR(Table1[[#This Row],[Wynik]])</f>
        <v>1</v>
      </c>
      <c r="R62" s="60">
        <f>MINUTE(Table1[[#This Row],[Wynik]])</f>
        <v>2</v>
      </c>
      <c r="S62" s="60" t="str">
        <f>_xlfn.CONCAT(Table1[[#This Row],[Gole_Gospodarzy_C]],":",Table1[[#This Row],[Gole_Gości_c]])</f>
        <v>1:2</v>
      </c>
      <c r="T62" s="57" t="str">
        <f>Table1[[#This Row],[Pozycja]]</f>
        <v>ŚNP</v>
      </c>
      <c r="U62">
        <f>_xlfn.NUMBERVALUE(LEFT(Table1[[#This Row],[Minuta]],FIND("'",Table1[[#This Row],[Minuta]])-1))</f>
        <v>90</v>
      </c>
      <c r="V62" t="str">
        <f>IFERROR(RIGHT(Table1[[#This Row],[Minuta]],LEN(Table1[[#This Row],[Minuta]])-FIND("+",Table1[[#This Row],[Minuta]])),"")</f>
        <v>1</v>
      </c>
      <c r="W62" s="57" t="str">
        <f>Table1[[#This Row],[Typ Gola]]</f>
        <v>Strzał z lewej nogi</v>
      </c>
      <c r="X62" s="58" t="str">
        <f>Table1[[#This Row],[Asystujący]]</f>
        <v>Franck Ribéry</v>
      </c>
    </row>
    <row r="63" spans="1:24" x14ac:dyDescent="0.25">
      <c r="A63" t="s">
        <v>336</v>
      </c>
      <c r="B63">
        <v>19</v>
      </c>
      <c r="C63" s="7">
        <v>42770</v>
      </c>
      <c r="D63" t="s">
        <v>21</v>
      </c>
      <c r="E63" t="s">
        <v>176</v>
      </c>
      <c r="F63" s="57">
        <v>4.2361111111111106E-2</v>
      </c>
      <c r="G63" s="57" t="s">
        <v>17</v>
      </c>
      <c r="H63" s="57" t="s">
        <v>145</v>
      </c>
      <c r="I63" s="57" t="s">
        <v>44</v>
      </c>
      <c r="J63" s="57" t="s">
        <v>111</v>
      </c>
      <c r="K63" s="57" t="str">
        <f>Table1[[#This Row],[Sezon]]</f>
        <v>2016/2017</v>
      </c>
      <c r="L63" s="57" t="str">
        <f>_xlfn.CONCAT(Table1[[#This Row],[Sezon]]," | ",Table1[[#This Row],[Kolejka]])</f>
        <v>2016/2017 | 19</v>
      </c>
      <c r="M63" s="7">
        <f>Table1[[#This Row],[Data]]</f>
        <v>42770</v>
      </c>
      <c r="N63" s="57" t="str">
        <f>IF(Table1[[#This Row],[Miejsce]]="W","Goście","Gospodarze")</f>
        <v>Gospodarze</v>
      </c>
      <c r="O63" s="57" t="str">
        <f>LEFT(Table1[[#This Row],[Przeciwnik]],FIND("(",Table1[[#This Row],[Przeciwnik]])-1)</f>
        <v>FC Schalke 04  </v>
      </c>
      <c r="P63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11</v>
      </c>
      <c r="Q63" s="60">
        <f>HOUR(Table1[[#This Row],[Wynik]])</f>
        <v>1</v>
      </c>
      <c r="R63" s="60">
        <f>MINUTE(Table1[[#This Row],[Wynik]])</f>
        <v>1</v>
      </c>
      <c r="S63" s="60" t="str">
        <f>_xlfn.CONCAT(Table1[[#This Row],[Gole_Gospodarzy_C]],":",Table1[[#This Row],[Gole_Gości_c]])</f>
        <v>1:1</v>
      </c>
      <c r="T63" s="57" t="str">
        <f>Table1[[#This Row],[Pozycja]]</f>
        <v>ŚNP</v>
      </c>
      <c r="U63">
        <f>_xlfn.NUMBERVALUE(LEFT(Table1[[#This Row],[Minuta]],FIND("'",Table1[[#This Row],[Minuta]])-1))</f>
        <v>9</v>
      </c>
      <c r="V63" t="str">
        <f>IFERROR(RIGHT(Table1[[#This Row],[Minuta]],LEN(Table1[[#This Row],[Minuta]])-FIND("+",Table1[[#This Row],[Minuta]])),"")</f>
        <v/>
      </c>
      <c r="W63" s="57" t="str">
        <f>Table1[[#This Row],[Typ Gola]]</f>
        <v>Strzał z lewej nogi</v>
      </c>
      <c r="X63" s="58" t="str">
        <f>Table1[[#This Row],[Asystujący]]</f>
        <v>Arturo Vidal</v>
      </c>
    </row>
    <row r="64" spans="1:24" x14ac:dyDescent="0.25">
      <c r="A64" t="s">
        <v>336</v>
      </c>
      <c r="B64">
        <v>21</v>
      </c>
      <c r="C64" s="7">
        <v>42784</v>
      </c>
      <c r="D64" t="s">
        <v>14</v>
      </c>
      <c r="E64" t="s">
        <v>177</v>
      </c>
      <c r="F64" s="57">
        <v>4.2361111111111106E-2</v>
      </c>
      <c r="G64" s="57" t="s">
        <v>17</v>
      </c>
      <c r="H64" s="57" t="s">
        <v>178</v>
      </c>
      <c r="I64" s="57" t="s">
        <v>101</v>
      </c>
      <c r="J64" s="57">
        <v>0</v>
      </c>
      <c r="K64" s="57" t="str">
        <f>Table1[[#This Row],[Sezon]]</f>
        <v>2016/2017</v>
      </c>
      <c r="L64" s="57" t="str">
        <f>_xlfn.CONCAT(Table1[[#This Row],[Sezon]]," | ",Table1[[#This Row],[Kolejka]])</f>
        <v>2016/2017 | 21</v>
      </c>
      <c r="M64" s="7">
        <f>Table1[[#This Row],[Data]]</f>
        <v>42784</v>
      </c>
      <c r="N64" s="57" t="str">
        <f>IF(Table1[[#This Row],[Miejsce]]="W","Goście","Gospodarze")</f>
        <v>Goście</v>
      </c>
      <c r="O64" s="57" t="str">
        <f>LEFT(Table1[[#This Row],[Przeciwnik]],FIND("(",Table1[[#This Row],[Przeciwnik]])-1)</f>
        <v>Hertha BSC  </v>
      </c>
      <c r="P64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6</v>
      </c>
      <c r="Q64" s="60">
        <f>HOUR(Table1[[#This Row],[Wynik]])</f>
        <v>1</v>
      </c>
      <c r="R64" s="60">
        <f>MINUTE(Table1[[#This Row],[Wynik]])</f>
        <v>1</v>
      </c>
      <c r="S64" s="60" t="str">
        <f>_xlfn.CONCAT(Table1[[#This Row],[Gole_Gospodarzy_C]],":",Table1[[#This Row],[Gole_Gości_c]])</f>
        <v>1:1</v>
      </c>
      <c r="T64" s="57" t="str">
        <f>Table1[[#This Row],[Pozycja]]</f>
        <v>ŚNP</v>
      </c>
      <c r="U64">
        <f>_xlfn.NUMBERVALUE(LEFT(Table1[[#This Row],[Minuta]],FIND("'",Table1[[#This Row],[Minuta]])-1))</f>
        <v>90</v>
      </c>
      <c r="V64" t="str">
        <f>IFERROR(RIGHT(Table1[[#This Row],[Minuta]],LEN(Table1[[#This Row],[Minuta]])-FIND("+",Table1[[#This Row],[Minuta]])),"")</f>
        <v>6</v>
      </c>
      <c r="W64" s="57" t="str">
        <f>Table1[[#This Row],[Typ Gola]]</f>
        <v>Dobitka</v>
      </c>
      <c r="X64" s="58">
        <f>Table1[[#This Row],[Asystujący]]</f>
        <v>0</v>
      </c>
    </row>
    <row r="65" spans="1:24" x14ac:dyDescent="0.25">
      <c r="A65" t="s">
        <v>336</v>
      </c>
      <c r="B65">
        <v>22</v>
      </c>
      <c r="C65" s="7">
        <v>42791</v>
      </c>
      <c r="D65" t="s">
        <v>21</v>
      </c>
      <c r="E65" t="s">
        <v>179</v>
      </c>
      <c r="F65" s="57">
        <v>0.33333333333333331</v>
      </c>
      <c r="G65" s="57" t="s">
        <v>17</v>
      </c>
      <c r="H65" s="57" t="s">
        <v>59</v>
      </c>
      <c r="I65" s="57" t="s">
        <v>88</v>
      </c>
      <c r="J65" s="57">
        <v>0</v>
      </c>
      <c r="K65" s="57" t="str">
        <f>Table1[[#This Row],[Sezon]]</f>
        <v>2016/2017</v>
      </c>
      <c r="L65" s="57" t="str">
        <f>_xlfn.CONCAT(Table1[[#This Row],[Sezon]]," | ",Table1[[#This Row],[Kolejka]])</f>
        <v>2016/2017 | 22</v>
      </c>
      <c r="M65" s="7">
        <f>Table1[[#This Row],[Data]]</f>
        <v>42791</v>
      </c>
      <c r="N65" s="57" t="str">
        <f>IF(Table1[[#This Row],[Miejsce]]="W","Goście","Gospodarze")</f>
        <v>Gospodarze</v>
      </c>
      <c r="O65" s="57" t="str">
        <f>LEFT(Table1[[#This Row],[Przeciwnik]],FIND("(",Table1[[#This Row],[Przeciwnik]])-1)</f>
        <v>Hamburg  </v>
      </c>
      <c r="P65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15</v>
      </c>
      <c r="Q65" s="60">
        <f>HOUR(Table1[[#This Row],[Wynik]])</f>
        <v>8</v>
      </c>
      <c r="R65" s="60">
        <f>MINUTE(Table1[[#This Row],[Wynik]])</f>
        <v>0</v>
      </c>
      <c r="S65" s="60" t="str">
        <f>_xlfn.CONCAT(Table1[[#This Row],[Gole_Gospodarzy_C]],":",Table1[[#This Row],[Gole_Gości_c]])</f>
        <v>8:0</v>
      </c>
      <c r="T65" s="57" t="str">
        <f>Table1[[#This Row],[Pozycja]]</f>
        <v>ŚNP</v>
      </c>
      <c r="U65">
        <f>_xlfn.NUMBERVALUE(LEFT(Table1[[#This Row],[Minuta]],FIND("'",Table1[[#This Row],[Minuta]])-1))</f>
        <v>24</v>
      </c>
      <c r="V65" t="str">
        <f>IFERROR(RIGHT(Table1[[#This Row],[Minuta]],LEN(Table1[[#This Row],[Minuta]])-FIND("+",Table1[[#This Row],[Minuta]])),"")</f>
        <v/>
      </c>
      <c r="W65" s="57" t="str">
        <f>Table1[[#This Row],[Typ Gola]]</f>
        <v>Rzut karny</v>
      </c>
      <c r="X65" s="58">
        <f>Table1[[#This Row],[Asystujący]]</f>
        <v>0</v>
      </c>
    </row>
    <row r="66" spans="1:24" x14ac:dyDescent="0.25">
      <c r="A66" t="s">
        <v>336</v>
      </c>
      <c r="B66">
        <v>22</v>
      </c>
      <c r="C66" s="7">
        <v>42791</v>
      </c>
      <c r="D66" t="s">
        <v>21</v>
      </c>
      <c r="E66" t="s">
        <v>179</v>
      </c>
      <c r="F66" s="57">
        <v>0.33333333333333331</v>
      </c>
      <c r="G66" s="57" t="s">
        <v>17</v>
      </c>
      <c r="H66" s="57" t="s">
        <v>180</v>
      </c>
      <c r="I66" s="57" t="s">
        <v>19</v>
      </c>
      <c r="J66" s="57" t="s">
        <v>97</v>
      </c>
      <c r="K66" s="57" t="str">
        <f>Table1[[#This Row],[Sezon]]</f>
        <v>2016/2017</v>
      </c>
      <c r="L66" s="57" t="str">
        <f>_xlfn.CONCAT(Table1[[#This Row],[Sezon]]," | ",Table1[[#This Row],[Kolejka]])</f>
        <v>2016/2017 | 22</v>
      </c>
      <c r="M66" s="7">
        <f>Table1[[#This Row],[Data]]</f>
        <v>42791</v>
      </c>
      <c r="N66" s="57" t="str">
        <f>IF(Table1[[#This Row],[Miejsce]]="W","Goście","Gospodarze")</f>
        <v>Gospodarze</v>
      </c>
      <c r="O66" s="57" t="str">
        <f>LEFT(Table1[[#This Row],[Przeciwnik]],FIND("(",Table1[[#This Row],[Przeciwnik]])-1)</f>
        <v>Hamburg  </v>
      </c>
      <c r="P66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15</v>
      </c>
      <c r="Q66" s="60">
        <f>HOUR(Table1[[#This Row],[Wynik]])</f>
        <v>8</v>
      </c>
      <c r="R66" s="60">
        <f>MINUTE(Table1[[#This Row],[Wynik]])</f>
        <v>0</v>
      </c>
      <c r="S66" s="60" t="str">
        <f>_xlfn.CONCAT(Table1[[#This Row],[Gole_Gospodarzy_C]],":",Table1[[#This Row],[Gole_Gości_c]])</f>
        <v>8:0</v>
      </c>
      <c r="T66" s="57" t="str">
        <f>Table1[[#This Row],[Pozycja]]</f>
        <v>ŚNP</v>
      </c>
      <c r="U66">
        <f>_xlfn.NUMBERVALUE(LEFT(Table1[[#This Row],[Minuta]],FIND("'",Table1[[#This Row],[Minuta]])-1))</f>
        <v>42</v>
      </c>
      <c r="V66" t="str">
        <f>IFERROR(RIGHT(Table1[[#This Row],[Minuta]],LEN(Table1[[#This Row],[Minuta]])-FIND("+",Table1[[#This Row],[Minuta]])),"")</f>
        <v/>
      </c>
      <c r="W66" s="57" t="str">
        <f>Table1[[#This Row],[Typ Gola]]</f>
        <v>Strzał z prawej nogi</v>
      </c>
      <c r="X66" s="58" t="str">
        <f>Table1[[#This Row],[Asystujący]]</f>
        <v>Douglas Costa</v>
      </c>
    </row>
    <row r="67" spans="1:24" x14ac:dyDescent="0.25">
      <c r="A67" t="s">
        <v>336</v>
      </c>
      <c r="B67">
        <v>22</v>
      </c>
      <c r="C67" s="7">
        <v>42791</v>
      </c>
      <c r="D67" t="s">
        <v>21</v>
      </c>
      <c r="E67" t="s">
        <v>179</v>
      </c>
      <c r="F67" s="57">
        <v>0.33333333333333331</v>
      </c>
      <c r="G67" s="57" t="s">
        <v>17</v>
      </c>
      <c r="H67" s="57" t="s">
        <v>147</v>
      </c>
      <c r="I67" s="57" t="s">
        <v>19</v>
      </c>
      <c r="J67" s="57" t="s">
        <v>47</v>
      </c>
      <c r="K67" s="57" t="str">
        <f>Table1[[#This Row],[Sezon]]</f>
        <v>2016/2017</v>
      </c>
      <c r="L67" s="57" t="str">
        <f>_xlfn.CONCAT(Table1[[#This Row],[Sezon]]," | ",Table1[[#This Row],[Kolejka]])</f>
        <v>2016/2017 | 22</v>
      </c>
      <c r="M67" s="7">
        <f>Table1[[#This Row],[Data]]</f>
        <v>42791</v>
      </c>
      <c r="N67" s="57" t="str">
        <f>IF(Table1[[#This Row],[Miejsce]]="W","Goście","Gospodarze")</f>
        <v>Gospodarze</v>
      </c>
      <c r="O67" s="57" t="str">
        <f>LEFT(Table1[[#This Row],[Przeciwnik]],FIND("(",Table1[[#This Row],[Przeciwnik]])-1)</f>
        <v>Hamburg  </v>
      </c>
      <c r="P67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15</v>
      </c>
      <c r="Q67" s="60">
        <f>HOUR(Table1[[#This Row],[Wynik]])</f>
        <v>8</v>
      </c>
      <c r="R67" s="60">
        <f>MINUTE(Table1[[#This Row],[Wynik]])</f>
        <v>0</v>
      </c>
      <c r="S67" s="60" t="str">
        <f>_xlfn.CONCAT(Table1[[#This Row],[Gole_Gospodarzy_C]],":",Table1[[#This Row],[Gole_Gości_c]])</f>
        <v>8:0</v>
      </c>
      <c r="T67" s="57" t="str">
        <f>Table1[[#This Row],[Pozycja]]</f>
        <v>ŚNP</v>
      </c>
      <c r="U67">
        <f>_xlfn.NUMBERVALUE(LEFT(Table1[[#This Row],[Minuta]],FIND("'",Table1[[#This Row],[Minuta]])-1))</f>
        <v>54</v>
      </c>
      <c r="V67" t="str">
        <f>IFERROR(RIGHT(Table1[[#This Row],[Minuta]],LEN(Table1[[#This Row],[Minuta]])-FIND("+",Table1[[#This Row],[Minuta]])),"")</f>
        <v/>
      </c>
      <c r="W67" s="57" t="str">
        <f>Table1[[#This Row],[Typ Gola]]</f>
        <v>Strzał z prawej nogi</v>
      </c>
      <c r="X67" s="58" t="str">
        <f>Table1[[#This Row],[Asystujący]]</f>
        <v>Arjen Robben</v>
      </c>
    </row>
    <row r="68" spans="1:24" x14ac:dyDescent="0.25">
      <c r="A68" t="s">
        <v>336</v>
      </c>
      <c r="B68">
        <v>24</v>
      </c>
      <c r="C68" s="7">
        <v>42805</v>
      </c>
      <c r="D68" t="s">
        <v>21</v>
      </c>
      <c r="E68" t="s">
        <v>182</v>
      </c>
      <c r="F68" s="57">
        <v>0.125</v>
      </c>
      <c r="G68" s="57" t="s">
        <v>17</v>
      </c>
      <c r="H68" s="57" t="s">
        <v>30</v>
      </c>
      <c r="I68" s="57" t="s">
        <v>19</v>
      </c>
      <c r="J68" s="57" t="s">
        <v>57</v>
      </c>
      <c r="K68" s="57" t="str">
        <f>Table1[[#This Row],[Sezon]]</f>
        <v>2016/2017</v>
      </c>
      <c r="L68" s="57" t="str">
        <f>_xlfn.CONCAT(Table1[[#This Row],[Sezon]]," | ",Table1[[#This Row],[Kolejka]])</f>
        <v>2016/2017 | 24</v>
      </c>
      <c r="M68" s="7">
        <f>Table1[[#This Row],[Data]]</f>
        <v>42805</v>
      </c>
      <c r="N68" s="57" t="str">
        <f>IF(Table1[[#This Row],[Miejsce]]="W","Goście","Gospodarze")</f>
        <v>Gospodarze</v>
      </c>
      <c r="O68" s="57" t="str">
        <f>LEFT(Table1[[#This Row],[Przeciwnik]],FIND("(",Table1[[#This Row],[Przeciwnik]])-1)</f>
        <v>E. Frankfurt  </v>
      </c>
      <c r="P68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6</v>
      </c>
      <c r="Q68" s="60">
        <f>HOUR(Table1[[#This Row],[Wynik]])</f>
        <v>3</v>
      </c>
      <c r="R68" s="60">
        <f>MINUTE(Table1[[#This Row],[Wynik]])</f>
        <v>0</v>
      </c>
      <c r="S68" s="60" t="str">
        <f>_xlfn.CONCAT(Table1[[#This Row],[Gole_Gospodarzy_C]],":",Table1[[#This Row],[Gole_Gości_c]])</f>
        <v>3:0</v>
      </c>
      <c r="T68" s="57" t="str">
        <f>Table1[[#This Row],[Pozycja]]</f>
        <v>ŚNP</v>
      </c>
      <c r="U68">
        <f>_xlfn.NUMBERVALUE(LEFT(Table1[[#This Row],[Minuta]],FIND("'",Table1[[#This Row],[Minuta]])-1))</f>
        <v>38</v>
      </c>
      <c r="V68" t="str">
        <f>IFERROR(RIGHT(Table1[[#This Row],[Minuta]],LEN(Table1[[#This Row],[Minuta]])-FIND("+",Table1[[#This Row],[Minuta]])),"")</f>
        <v/>
      </c>
      <c r="W68" s="57" t="str">
        <f>Table1[[#This Row],[Typ Gola]]</f>
        <v>Strzał z prawej nogi</v>
      </c>
      <c r="X68" s="58" t="str">
        <f>Table1[[#This Row],[Asystujący]]</f>
        <v>Thomas Müller</v>
      </c>
    </row>
    <row r="69" spans="1:24" x14ac:dyDescent="0.25">
      <c r="A69" t="s">
        <v>336</v>
      </c>
      <c r="B69">
        <v>24</v>
      </c>
      <c r="C69" s="7">
        <v>42805</v>
      </c>
      <c r="D69" t="s">
        <v>21</v>
      </c>
      <c r="E69" t="s">
        <v>182</v>
      </c>
      <c r="F69" s="57">
        <v>0.125</v>
      </c>
      <c r="G69" s="57" t="s">
        <v>17</v>
      </c>
      <c r="H69" s="57" t="s">
        <v>105</v>
      </c>
      <c r="I69" s="57" t="s">
        <v>19</v>
      </c>
      <c r="J69" s="57" t="s">
        <v>47</v>
      </c>
      <c r="K69" s="57" t="str">
        <f>Table1[[#This Row],[Sezon]]</f>
        <v>2016/2017</v>
      </c>
      <c r="L69" s="57" t="str">
        <f>_xlfn.CONCAT(Table1[[#This Row],[Sezon]]," | ",Table1[[#This Row],[Kolejka]])</f>
        <v>2016/2017 | 24</v>
      </c>
      <c r="M69" s="7">
        <f>Table1[[#This Row],[Data]]</f>
        <v>42805</v>
      </c>
      <c r="N69" s="57" t="str">
        <f>IF(Table1[[#This Row],[Miejsce]]="W","Goście","Gospodarze")</f>
        <v>Gospodarze</v>
      </c>
      <c r="O69" s="57" t="str">
        <f>LEFT(Table1[[#This Row],[Przeciwnik]],FIND("(",Table1[[#This Row],[Przeciwnik]])-1)</f>
        <v>E. Frankfurt  </v>
      </c>
      <c r="P69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6</v>
      </c>
      <c r="Q69" s="60">
        <f>HOUR(Table1[[#This Row],[Wynik]])</f>
        <v>3</v>
      </c>
      <c r="R69" s="60">
        <f>MINUTE(Table1[[#This Row],[Wynik]])</f>
        <v>0</v>
      </c>
      <c r="S69" s="60" t="str">
        <f>_xlfn.CONCAT(Table1[[#This Row],[Gole_Gospodarzy_C]],":",Table1[[#This Row],[Gole_Gości_c]])</f>
        <v>3:0</v>
      </c>
      <c r="T69" s="57" t="str">
        <f>Table1[[#This Row],[Pozycja]]</f>
        <v>ŚNP</v>
      </c>
      <c r="U69">
        <f>_xlfn.NUMBERVALUE(LEFT(Table1[[#This Row],[Minuta]],FIND("'",Table1[[#This Row],[Minuta]])-1))</f>
        <v>55</v>
      </c>
      <c r="V69" t="str">
        <f>IFERROR(RIGHT(Table1[[#This Row],[Minuta]],LEN(Table1[[#This Row],[Minuta]])-FIND("+",Table1[[#This Row],[Minuta]])),"")</f>
        <v/>
      </c>
      <c r="W69" s="57" t="str">
        <f>Table1[[#This Row],[Typ Gola]]</f>
        <v>Strzał z prawej nogi</v>
      </c>
      <c r="X69" s="58" t="str">
        <f>Table1[[#This Row],[Asystujący]]</f>
        <v>Arjen Robben</v>
      </c>
    </row>
    <row r="70" spans="1:24" x14ac:dyDescent="0.25">
      <c r="A70" t="s">
        <v>336</v>
      </c>
      <c r="B70">
        <v>26</v>
      </c>
      <c r="C70" s="7">
        <v>42826</v>
      </c>
      <c r="D70" t="s">
        <v>21</v>
      </c>
      <c r="E70" t="s">
        <v>133</v>
      </c>
      <c r="F70" s="57">
        <v>0.25</v>
      </c>
      <c r="G70" s="57" t="s">
        <v>17</v>
      </c>
      <c r="H70" s="57" t="s">
        <v>183</v>
      </c>
      <c r="I70" s="57" t="s">
        <v>44</v>
      </c>
      <c r="J70" s="57" t="s">
        <v>114</v>
      </c>
      <c r="K70" s="57" t="str">
        <f>Table1[[#This Row],[Sezon]]</f>
        <v>2016/2017</v>
      </c>
      <c r="L70" s="57" t="str">
        <f>_xlfn.CONCAT(Table1[[#This Row],[Sezon]]," | ",Table1[[#This Row],[Kolejka]])</f>
        <v>2016/2017 | 26</v>
      </c>
      <c r="M70" s="7">
        <f>Table1[[#This Row],[Data]]</f>
        <v>42826</v>
      </c>
      <c r="N70" s="57" t="str">
        <f>IF(Table1[[#This Row],[Miejsce]]="W","Goście","Gospodarze")</f>
        <v>Gospodarze</v>
      </c>
      <c r="O70" s="57" t="str">
        <f>LEFT(Table1[[#This Row],[Przeciwnik]],FIND("(",Table1[[#This Row],[Przeciwnik]])-1)</f>
        <v>FC Augsburg  </v>
      </c>
      <c r="P70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14</v>
      </c>
      <c r="Q70" s="60">
        <f>HOUR(Table1[[#This Row],[Wynik]])</f>
        <v>6</v>
      </c>
      <c r="R70" s="60">
        <f>MINUTE(Table1[[#This Row],[Wynik]])</f>
        <v>0</v>
      </c>
      <c r="S70" s="60" t="str">
        <f>_xlfn.CONCAT(Table1[[#This Row],[Gole_Gospodarzy_C]],":",Table1[[#This Row],[Gole_Gości_c]])</f>
        <v>6:0</v>
      </c>
      <c r="T70" s="57" t="str">
        <f>Table1[[#This Row],[Pozycja]]</f>
        <v>ŚNP</v>
      </c>
      <c r="U70">
        <f>_xlfn.NUMBERVALUE(LEFT(Table1[[#This Row],[Minuta]],FIND("'",Table1[[#This Row],[Minuta]])-1))</f>
        <v>17</v>
      </c>
      <c r="V70" t="str">
        <f>IFERROR(RIGHT(Table1[[#This Row],[Minuta]],LEN(Table1[[#This Row],[Minuta]])-FIND("+",Table1[[#This Row],[Minuta]])),"")</f>
        <v/>
      </c>
      <c r="W70" s="57" t="str">
        <f>Table1[[#This Row],[Typ Gola]]</f>
        <v>Strzał z lewej nogi</v>
      </c>
      <c r="X70" s="58" t="str">
        <f>Table1[[#This Row],[Asystujący]]</f>
        <v>Thiago</v>
      </c>
    </row>
    <row r="71" spans="1:24" x14ac:dyDescent="0.25">
      <c r="A71" t="s">
        <v>336</v>
      </c>
      <c r="B71">
        <v>26</v>
      </c>
      <c r="C71" s="7">
        <v>42826</v>
      </c>
      <c r="D71" t="s">
        <v>21</v>
      </c>
      <c r="E71" t="s">
        <v>133</v>
      </c>
      <c r="F71" s="57">
        <v>0.25</v>
      </c>
      <c r="G71" s="57" t="s">
        <v>17</v>
      </c>
      <c r="H71" s="57" t="s">
        <v>105</v>
      </c>
      <c r="I71" s="57" t="s">
        <v>19</v>
      </c>
      <c r="J71" s="57" t="s">
        <v>61</v>
      </c>
      <c r="K71" s="57" t="str">
        <f>Table1[[#This Row],[Sezon]]</f>
        <v>2016/2017</v>
      </c>
      <c r="L71" s="57" t="str">
        <f>_xlfn.CONCAT(Table1[[#This Row],[Sezon]]," | ",Table1[[#This Row],[Kolejka]])</f>
        <v>2016/2017 | 26</v>
      </c>
      <c r="M71" s="7">
        <f>Table1[[#This Row],[Data]]</f>
        <v>42826</v>
      </c>
      <c r="N71" s="57" t="str">
        <f>IF(Table1[[#This Row],[Miejsce]]="W","Goście","Gospodarze")</f>
        <v>Gospodarze</v>
      </c>
      <c r="O71" s="57" t="str">
        <f>LEFT(Table1[[#This Row],[Przeciwnik]],FIND("(",Table1[[#This Row],[Przeciwnik]])-1)</f>
        <v>FC Augsburg  </v>
      </c>
      <c r="P71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14</v>
      </c>
      <c r="Q71" s="60">
        <f>HOUR(Table1[[#This Row],[Wynik]])</f>
        <v>6</v>
      </c>
      <c r="R71" s="60">
        <f>MINUTE(Table1[[#This Row],[Wynik]])</f>
        <v>0</v>
      </c>
      <c r="S71" s="60" t="str">
        <f>_xlfn.CONCAT(Table1[[#This Row],[Gole_Gospodarzy_C]],":",Table1[[#This Row],[Gole_Gości_c]])</f>
        <v>6:0</v>
      </c>
      <c r="T71" s="57" t="str">
        <f>Table1[[#This Row],[Pozycja]]</f>
        <v>ŚNP</v>
      </c>
      <c r="U71">
        <f>_xlfn.NUMBERVALUE(LEFT(Table1[[#This Row],[Minuta]],FIND("'",Table1[[#This Row],[Minuta]])-1))</f>
        <v>55</v>
      </c>
      <c r="V71" t="str">
        <f>IFERROR(RIGHT(Table1[[#This Row],[Minuta]],LEN(Table1[[#This Row],[Minuta]])-FIND("+",Table1[[#This Row],[Minuta]])),"")</f>
        <v/>
      </c>
      <c r="W71" s="57" t="str">
        <f>Table1[[#This Row],[Typ Gola]]</f>
        <v>Strzał z prawej nogi</v>
      </c>
      <c r="X71" s="58" t="str">
        <f>Table1[[#This Row],[Asystujący]]</f>
        <v>Franck Ribéry</v>
      </c>
    </row>
    <row r="72" spans="1:24" x14ac:dyDescent="0.25">
      <c r="A72" t="s">
        <v>336</v>
      </c>
      <c r="B72">
        <v>26</v>
      </c>
      <c r="C72" s="7">
        <v>42826</v>
      </c>
      <c r="D72" t="s">
        <v>21</v>
      </c>
      <c r="E72" t="s">
        <v>133</v>
      </c>
      <c r="F72" s="57">
        <v>0.25</v>
      </c>
      <c r="G72" s="57" t="s">
        <v>17</v>
      </c>
      <c r="H72" s="57" t="s">
        <v>184</v>
      </c>
      <c r="I72" s="57" t="s">
        <v>36</v>
      </c>
      <c r="J72" s="57" t="s">
        <v>57</v>
      </c>
      <c r="K72" s="57" t="str">
        <f>Table1[[#This Row],[Sezon]]</f>
        <v>2016/2017</v>
      </c>
      <c r="L72" s="57" t="str">
        <f>_xlfn.CONCAT(Table1[[#This Row],[Sezon]]," | ",Table1[[#This Row],[Kolejka]])</f>
        <v>2016/2017 | 26</v>
      </c>
      <c r="M72" s="7">
        <f>Table1[[#This Row],[Data]]</f>
        <v>42826</v>
      </c>
      <c r="N72" s="57" t="str">
        <f>IF(Table1[[#This Row],[Miejsce]]="W","Goście","Gospodarze")</f>
        <v>Gospodarze</v>
      </c>
      <c r="O72" s="57" t="str">
        <f>LEFT(Table1[[#This Row],[Przeciwnik]],FIND("(",Table1[[#This Row],[Przeciwnik]])-1)</f>
        <v>FC Augsburg  </v>
      </c>
      <c r="P72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14</v>
      </c>
      <c r="Q72" s="60">
        <f>HOUR(Table1[[#This Row],[Wynik]])</f>
        <v>6</v>
      </c>
      <c r="R72" s="60">
        <f>MINUTE(Table1[[#This Row],[Wynik]])</f>
        <v>0</v>
      </c>
      <c r="S72" s="60" t="str">
        <f>_xlfn.CONCAT(Table1[[#This Row],[Gole_Gospodarzy_C]],":",Table1[[#This Row],[Gole_Gości_c]])</f>
        <v>6:0</v>
      </c>
      <c r="T72" s="57" t="str">
        <f>Table1[[#This Row],[Pozycja]]</f>
        <v>ŚNP</v>
      </c>
      <c r="U72">
        <f>_xlfn.NUMBERVALUE(LEFT(Table1[[#This Row],[Minuta]],FIND("'",Table1[[#This Row],[Minuta]])-1))</f>
        <v>79</v>
      </c>
      <c r="V72" t="str">
        <f>IFERROR(RIGHT(Table1[[#This Row],[Minuta]],LEN(Table1[[#This Row],[Minuta]])-FIND("+",Table1[[#This Row],[Minuta]])),"")</f>
        <v/>
      </c>
      <c r="W72" s="57" t="str">
        <f>Table1[[#This Row],[Typ Gola]]</f>
        <v>Główka</v>
      </c>
      <c r="X72" s="58" t="str">
        <f>Table1[[#This Row],[Asystujący]]</f>
        <v>Thomas Müller</v>
      </c>
    </row>
    <row r="73" spans="1:24" x14ac:dyDescent="0.25">
      <c r="A73" t="s">
        <v>336</v>
      </c>
      <c r="B73">
        <v>28</v>
      </c>
      <c r="C73" s="7">
        <v>42833</v>
      </c>
      <c r="D73" t="s">
        <v>21</v>
      </c>
      <c r="E73" t="s">
        <v>185</v>
      </c>
      <c r="F73" s="57">
        <v>0.1673611111111111</v>
      </c>
      <c r="G73" s="57" t="s">
        <v>17</v>
      </c>
      <c r="H73" s="57" t="s">
        <v>18</v>
      </c>
      <c r="I73" s="57" t="s">
        <v>170</v>
      </c>
      <c r="J73" s="57">
        <v>0</v>
      </c>
      <c r="K73" s="57" t="str">
        <f>Table1[[#This Row],[Sezon]]</f>
        <v>2016/2017</v>
      </c>
      <c r="L73" s="57" t="str">
        <f>_xlfn.CONCAT(Table1[[#This Row],[Sezon]]," | ",Table1[[#This Row],[Kolejka]])</f>
        <v>2016/2017 | 28</v>
      </c>
      <c r="M73" s="7">
        <f>Table1[[#This Row],[Data]]</f>
        <v>42833</v>
      </c>
      <c r="N73" s="57" t="str">
        <f>IF(Table1[[#This Row],[Miejsce]]="W","Goście","Gospodarze")</f>
        <v>Gospodarze</v>
      </c>
      <c r="O73" s="57" t="str">
        <f>LEFT(Table1[[#This Row],[Przeciwnik]],FIND("(",Table1[[#This Row],[Przeciwnik]])-1)</f>
        <v>Bor. Dortmund  </v>
      </c>
      <c r="P73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4</v>
      </c>
      <c r="Q73" s="60">
        <f>HOUR(Table1[[#This Row],[Wynik]])</f>
        <v>4</v>
      </c>
      <c r="R73" s="60">
        <f>MINUTE(Table1[[#This Row],[Wynik]])</f>
        <v>1</v>
      </c>
      <c r="S73" s="60" t="str">
        <f>_xlfn.CONCAT(Table1[[#This Row],[Gole_Gospodarzy_C]],":",Table1[[#This Row],[Gole_Gości_c]])</f>
        <v>4:1</v>
      </c>
      <c r="T73" s="57" t="str">
        <f>Table1[[#This Row],[Pozycja]]</f>
        <v>ŚNP</v>
      </c>
      <c r="U73">
        <f>_xlfn.NUMBERVALUE(LEFT(Table1[[#This Row],[Minuta]],FIND("'",Table1[[#This Row],[Minuta]])-1))</f>
        <v>10</v>
      </c>
      <c r="V73" t="str">
        <f>IFERROR(RIGHT(Table1[[#This Row],[Minuta]],LEN(Table1[[#This Row],[Minuta]])-FIND("+",Table1[[#This Row],[Minuta]])),"")</f>
        <v/>
      </c>
      <c r="W73" s="57" t="str">
        <f>Table1[[#This Row],[Typ Gola]]</f>
        <v>Bezpośredny rzut wolny</v>
      </c>
      <c r="X73" s="58">
        <f>Table1[[#This Row],[Asystujący]]</f>
        <v>0</v>
      </c>
    </row>
    <row r="74" spans="1:24" x14ac:dyDescent="0.25">
      <c r="A74" t="s">
        <v>336</v>
      </c>
      <c r="B74">
        <v>28</v>
      </c>
      <c r="C74" s="7">
        <v>42833</v>
      </c>
      <c r="D74" t="s">
        <v>21</v>
      </c>
      <c r="E74" t="s">
        <v>185</v>
      </c>
      <c r="F74" s="57">
        <v>0.1673611111111111</v>
      </c>
      <c r="G74" s="57" t="s">
        <v>17</v>
      </c>
      <c r="H74" s="57" t="s">
        <v>52</v>
      </c>
      <c r="I74" s="57" t="s">
        <v>88</v>
      </c>
      <c r="J74" s="57">
        <v>0</v>
      </c>
      <c r="K74" s="57" t="str">
        <f>Table1[[#This Row],[Sezon]]</f>
        <v>2016/2017</v>
      </c>
      <c r="L74" s="57" t="str">
        <f>_xlfn.CONCAT(Table1[[#This Row],[Sezon]]," | ",Table1[[#This Row],[Kolejka]])</f>
        <v>2016/2017 | 28</v>
      </c>
      <c r="M74" s="7">
        <f>Table1[[#This Row],[Data]]</f>
        <v>42833</v>
      </c>
      <c r="N74" s="57" t="str">
        <f>IF(Table1[[#This Row],[Miejsce]]="W","Goście","Gospodarze")</f>
        <v>Gospodarze</v>
      </c>
      <c r="O74" s="57" t="str">
        <f>LEFT(Table1[[#This Row],[Przeciwnik]],FIND("(",Table1[[#This Row],[Przeciwnik]])-1)</f>
        <v>Bor. Dortmund  </v>
      </c>
      <c r="P74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4</v>
      </c>
      <c r="Q74" s="60">
        <f>HOUR(Table1[[#This Row],[Wynik]])</f>
        <v>4</v>
      </c>
      <c r="R74" s="60">
        <f>MINUTE(Table1[[#This Row],[Wynik]])</f>
        <v>1</v>
      </c>
      <c r="S74" s="60" t="str">
        <f>_xlfn.CONCAT(Table1[[#This Row],[Gole_Gospodarzy_C]],":",Table1[[#This Row],[Gole_Gości_c]])</f>
        <v>4:1</v>
      </c>
      <c r="T74" s="57" t="str">
        <f>Table1[[#This Row],[Pozycja]]</f>
        <v>ŚNP</v>
      </c>
      <c r="U74">
        <f>_xlfn.NUMBERVALUE(LEFT(Table1[[#This Row],[Minuta]],FIND("'",Table1[[#This Row],[Minuta]])-1))</f>
        <v>68</v>
      </c>
      <c r="V74" t="str">
        <f>IFERROR(RIGHT(Table1[[#This Row],[Minuta]],LEN(Table1[[#This Row],[Minuta]])-FIND("+",Table1[[#This Row],[Minuta]])),"")</f>
        <v/>
      </c>
      <c r="W74" s="57" t="str">
        <f>Table1[[#This Row],[Typ Gola]]</f>
        <v>Rzut karny</v>
      </c>
      <c r="X74" s="58">
        <f>Table1[[#This Row],[Asystujący]]</f>
        <v>0</v>
      </c>
    </row>
    <row r="75" spans="1:24" x14ac:dyDescent="0.25">
      <c r="A75" t="s">
        <v>336</v>
      </c>
      <c r="B75">
        <v>31</v>
      </c>
      <c r="C75" s="7">
        <v>42854</v>
      </c>
      <c r="D75" t="s">
        <v>14</v>
      </c>
      <c r="E75" t="s">
        <v>187</v>
      </c>
      <c r="F75" s="57">
        <v>4.1666666666666666E-3</v>
      </c>
      <c r="G75" s="57" t="s">
        <v>17</v>
      </c>
      <c r="H75" s="57" t="s">
        <v>71</v>
      </c>
      <c r="I75" s="57" t="s">
        <v>19</v>
      </c>
      <c r="J75" s="57" t="s">
        <v>57</v>
      </c>
      <c r="K75" s="57" t="str">
        <f>Table1[[#This Row],[Sezon]]</f>
        <v>2016/2017</v>
      </c>
      <c r="L75" s="57" t="str">
        <f>_xlfn.CONCAT(Table1[[#This Row],[Sezon]]," | ",Table1[[#This Row],[Kolejka]])</f>
        <v>2016/2017 | 31</v>
      </c>
      <c r="M75" s="7">
        <f>Table1[[#This Row],[Data]]</f>
        <v>42854</v>
      </c>
      <c r="N75" s="57" t="str">
        <f>IF(Table1[[#This Row],[Miejsce]]="W","Goście","Gospodarze")</f>
        <v>Goście</v>
      </c>
      <c r="O75" s="57" t="str">
        <f>LEFT(Table1[[#This Row],[Przeciwnik]],FIND("(",Table1[[#This Row],[Przeciwnik]])-1)</f>
        <v>Wolfsburg  </v>
      </c>
      <c r="P75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14</v>
      </c>
      <c r="Q75" s="60">
        <f>HOUR(Table1[[#This Row],[Wynik]])</f>
        <v>0</v>
      </c>
      <c r="R75" s="60">
        <f>MINUTE(Table1[[#This Row],[Wynik]])</f>
        <v>6</v>
      </c>
      <c r="S75" s="60" t="str">
        <f>_xlfn.CONCAT(Table1[[#This Row],[Gole_Gospodarzy_C]],":",Table1[[#This Row],[Gole_Gości_c]])</f>
        <v>0:6</v>
      </c>
      <c r="T75" s="57" t="str">
        <f>Table1[[#This Row],[Pozycja]]</f>
        <v>ŚNP</v>
      </c>
      <c r="U75">
        <f>_xlfn.NUMBERVALUE(LEFT(Table1[[#This Row],[Minuta]],FIND("'",Table1[[#This Row],[Minuta]])-1))</f>
        <v>36</v>
      </c>
      <c r="V75" t="str">
        <f>IFERROR(RIGHT(Table1[[#This Row],[Minuta]],LEN(Table1[[#This Row],[Minuta]])-FIND("+",Table1[[#This Row],[Minuta]])),"")</f>
        <v/>
      </c>
      <c r="W75" s="57" t="str">
        <f>Table1[[#This Row],[Typ Gola]]</f>
        <v>Strzał z prawej nogi</v>
      </c>
      <c r="X75" s="58" t="str">
        <f>Table1[[#This Row],[Asystujący]]</f>
        <v>Thomas Müller</v>
      </c>
    </row>
    <row r="76" spans="1:24" x14ac:dyDescent="0.25">
      <c r="A76" t="s">
        <v>336</v>
      </c>
      <c r="B76">
        <v>31</v>
      </c>
      <c r="C76" s="7">
        <v>42854</v>
      </c>
      <c r="D76" t="s">
        <v>14</v>
      </c>
      <c r="E76" t="s">
        <v>187</v>
      </c>
      <c r="F76" s="57">
        <v>4.1666666666666666E-3</v>
      </c>
      <c r="G76" s="57" t="s">
        <v>17</v>
      </c>
      <c r="H76" s="57" t="s">
        <v>49</v>
      </c>
      <c r="I76" s="57" t="s">
        <v>44</v>
      </c>
      <c r="J76" s="57" t="s">
        <v>109</v>
      </c>
      <c r="K76" s="57" t="str">
        <f>Table1[[#This Row],[Sezon]]</f>
        <v>2016/2017</v>
      </c>
      <c r="L76" s="57" t="str">
        <f>_xlfn.CONCAT(Table1[[#This Row],[Sezon]]," | ",Table1[[#This Row],[Kolejka]])</f>
        <v>2016/2017 | 31</v>
      </c>
      <c r="M76" s="7">
        <f>Table1[[#This Row],[Data]]</f>
        <v>42854</v>
      </c>
      <c r="N76" s="57" t="str">
        <f>IF(Table1[[#This Row],[Miejsce]]="W","Goście","Gospodarze")</f>
        <v>Goście</v>
      </c>
      <c r="O76" s="57" t="str">
        <f>LEFT(Table1[[#This Row],[Przeciwnik]],FIND("(",Table1[[#This Row],[Przeciwnik]])-1)</f>
        <v>Wolfsburg  </v>
      </c>
      <c r="P76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14</v>
      </c>
      <c r="Q76" s="60">
        <f>HOUR(Table1[[#This Row],[Wynik]])</f>
        <v>0</v>
      </c>
      <c r="R76" s="60">
        <f>MINUTE(Table1[[#This Row],[Wynik]])</f>
        <v>6</v>
      </c>
      <c r="S76" s="60" t="str">
        <f>_xlfn.CONCAT(Table1[[#This Row],[Gole_Gospodarzy_C]],":",Table1[[#This Row],[Gole_Gości_c]])</f>
        <v>0:6</v>
      </c>
      <c r="T76" s="57" t="str">
        <f>Table1[[#This Row],[Pozycja]]</f>
        <v>ŚNP</v>
      </c>
      <c r="U76">
        <f>_xlfn.NUMBERVALUE(LEFT(Table1[[#This Row],[Minuta]],FIND("'",Table1[[#This Row],[Minuta]])-1))</f>
        <v>45</v>
      </c>
      <c r="V76" t="str">
        <f>IFERROR(RIGHT(Table1[[#This Row],[Minuta]],LEN(Table1[[#This Row],[Minuta]])-FIND("+",Table1[[#This Row],[Minuta]])),"")</f>
        <v/>
      </c>
      <c r="W76" s="57" t="str">
        <f>Table1[[#This Row],[Typ Gola]]</f>
        <v>Strzał z lewej nogi</v>
      </c>
      <c r="X76" s="58" t="str">
        <f>Table1[[#This Row],[Asystujący]]</f>
        <v>Kingsley Coman</v>
      </c>
    </row>
    <row r="77" spans="1:24" x14ac:dyDescent="0.25">
      <c r="A77" t="s">
        <v>336</v>
      </c>
      <c r="B77">
        <v>33</v>
      </c>
      <c r="C77" s="7">
        <v>42868</v>
      </c>
      <c r="D77" t="s">
        <v>14</v>
      </c>
      <c r="E77" t="s">
        <v>172</v>
      </c>
      <c r="F77" s="57">
        <v>0.17013888888888887</v>
      </c>
      <c r="G77" s="57" t="s">
        <v>17</v>
      </c>
      <c r="H77" s="57" t="s">
        <v>183</v>
      </c>
      <c r="I77" s="57" t="s">
        <v>88</v>
      </c>
      <c r="J77" s="57">
        <v>0</v>
      </c>
      <c r="K77" s="57" t="str">
        <f>Table1[[#This Row],[Sezon]]</f>
        <v>2016/2017</v>
      </c>
      <c r="L77" s="57" t="str">
        <f>_xlfn.CONCAT(Table1[[#This Row],[Sezon]]," | ",Table1[[#This Row],[Kolejka]])</f>
        <v>2016/2017 | 33</v>
      </c>
      <c r="M77" s="7">
        <f>Table1[[#This Row],[Data]]</f>
        <v>42868</v>
      </c>
      <c r="N77" s="57" t="str">
        <f>IF(Table1[[#This Row],[Miejsce]]="W","Goście","Gospodarze")</f>
        <v>Goście</v>
      </c>
      <c r="O77" s="57" t="str">
        <f>LEFT(Table1[[#This Row],[Przeciwnik]],FIND("(",Table1[[#This Row],[Przeciwnik]])-1)</f>
        <v>RB Leipzig  </v>
      </c>
      <c r="P77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2</v>
      </c>
      <c r="Q77" s="60">
        <f>HOUR(Table1[[#This Row],[Wynik]])</f>
        <v>4</v>
      </c>
      <c r="R77" s="60">
        <f>MINUTE(Table1[[#This Row],[Wynik]])</f>
        <v>5</v>
      </c>
      <c r="S77" s="60" t="str">
        <f>_xlfn.CONCAT(Table1[[#This Row],[Gole_Gospodarzy_C]],":",Table1[[#This Row],[Gole_Gości_c]])</f>
        <v>4:5</v>
      </c>
      <c r="T77" s="57" t="str">
        <f>Table1[[#This Row],[Pozycja]]</f>
        <v>ŚNP</v>
      </c>
      <c r="U77">
        <f>_xlfn.NUMBERVALUE(LEFT(Table1[[#This Row],[Minuta]],FIND("'",Table1[[#This Row],[Minuta]])-1))</f>
        <v>17</v>
      </c>
      <c r="V77" t="str">
        <f>IFERROR(RIGHT(Table1[[#This Row],[Minuta]],LEN(Table1[[#This Row],[Minuta]])-FIND("+",Table1[[#This Row],[Minuta]])),"")</f>
        <v/>
      </c>
      <c r="W77" s="57" t="str">
        <f>Table1[[#This Row],[Typ Gola]]</f>
        <v>Rzut karny</v>
      </c>
      <c r="X77" s="58">
        <f>Table1[[#This Row],[Asystujący]]</f>
        <v>0</v>
      </c>
    </row>
    <row r="78" spans="1:24" x14ac:dyDescent="0.25">
      <c r="A78" t="s">
        <v>336</v>
      </c>
      <c r="B78">
        <v>33</v>
      </c>
      <c r="C78" s="7">
        <v>42868</v>
      </c>
      <c r="D78" t="s">
        <v>14</v>
      </c>
      <c r="E78" t="s">
        <v>172</v>
      </c>
      <c r="F78" s="57">
        <v>0.17013888888888887</v>
      </c>
      <c r="G78" s="57" t="s">
        <v>17</v>
      </c>
      <c r="H78" s="57" t="s">
        <v>136</v>
      </c>
      <c r="I78" s="57" t="s">
        <v>36</v>
      </c>
      <c r="J78" s="57" t="s">
        <v>47</v>
      </c>
      <c r="K78" s="57" t="str">
        <f>Table1[[#This Row],[Sezon]]</f>
        <v>2016/2017</v>
      </c>
      <c r="L78" s="57" t="str">
        <f>_xlfn.CONCAT(Table1[[#This Row],[Sezon]]," | ",Table1[[#This Row],[Kolejka]])</f>
        <v>2016/2017 | 33</v>
      </c>
      <c r="M78" s="7">
        <f>Table1[[#This Row],[Data]]</f>
        <v>42868</v>
      </c>
      <c r="N78" s="57" t="str">
        <f>IF(Table1[[#This Row],[Miejsce]]="W","Goście","Gospodarze")</f>
        <v>Goście</v>
      </c>
      <c r="O78" s="57" t="str">
        <f>LEFT(Table1[[#This Row],[Przeciwnik]],FIND("(",Table1[[#This Row],[Przeciwnik]])-1)</f>
        <v>RB Leipzig  </v>
      </c>
      <c r="P78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2</v>
      </c>
      <c r="Q78" s="60">
        <f>HOUR(Table1[[#This Row],[Wynik]])</f>
        <v>4</v>
      </c>
      <c r="R78" s="60">
        <f>MINUTE(Table1[[#This Row],[Wynik]])</f>
        <v>5</v>
      </c>
      <c r="S78" s="60" t="str">
        <f>_xlfn.CONCAT(Table1[[#This Row],[Gole_Gospodarzy_C]],":",Table1[[#This Row],[Gole_Gości_c]])</f>
        <v>4:5</v>
      </c>
      <c r="T78" s="57" t="str">
        <f>Table1[[#This Row],[Pozycja]]</f>
        <v>ŚNP</v>
      </c>
      <c r="U78">
        <f>_xlfn.NUMBERVALUE(LEFT(Table1[[#This Row],[Minuta]],FIND("'",Table1[[#This Row],[Minuta]])-1))</f>
        <v>84</v>
      </c>
      <c r="V78" t="str">
        <f>IFERROR(RIGHT(Table1[[#This Row],[Minuta]],LEN(Table1[[#This Row],[Minuta]])-FIND("+",Table1[[#This Row],[Minuta]])),"")</f>
        <v/>
      </c>
      <c r="W78" s="57" t="str">
        <f>Table1[[#This Row],[Typ Gola]]</f>
        <v>Główka</v>
      </c>
      <c r="X78" s="58" t="str">
        <f>Table1[[#This Row],[Asystujący]]</f>
        <v>Arjen Robben</v>
      </c>
    </row>
    <row r="79" spans="1:24" x14ac:dyDescent="0.25">
      <c r="A79" t="s">
        <v>337</v>
      </c>
      <c r="B79">
        <v>1</v>
      </c>
      <c r="C79" s="7">
        <v>42965</v>
      </c>
      <c r="D79" t="s">
        <v>21</v>
      </c>
      <c r="E79" t="s">
        <v>197</v>
      </c>
      <c r="F79" s="57">
        <v>0.12569444444444444</v>
      </c>
      <c r="G79" s="57" t="s">
        <v>17</v>
      </c>
      <c r="H79" s="57" t="s">
        <v>94</v>
      </c>
      <c r="I79" s="57" t="s">
        <v>88</v>
      </c>
      <c r="J79" s="57">
        <v>0</v>
      </c>
      <c r="K79" s="57" t="str">
        <f>Table1[[#This Row],[Sezon]]</f>
        <v>2017/2018</v>
      </c>
      <c r="L79" s="57" t="str">
        <f>_xlfn.CONCAT(Table1[[#This Row],[Sezon]]," | ",Table1[[#This Row],[Kolejka]])</f>
        <v>2017/2018 | 1</v>
      </c>
      <c r="M79" s="7">
        <f>Table1[[#This Row],[Data]]</f>
        <v>42965</v>
      </c>
      <c r="N79" s="57" t="str">
        <f>IF(Table1[[#This Row],[Miejsce]]="W","Goście","Gospodarze")</f>
        <v>Gospodarze</v>
      </c>
      <c r="O79" s="57" t="str">
        <f>LEFT(Table1[[#This Row],[Przeciwnik]],FIND("(",Table1[[#This Row],[Przeciwnik]])-1)</f>
        <v>Bay. Leverkusen  </v>
      </c>
      <c r="P79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5</v>
      </c>
      <c r="Q79" s="60">
        <f>HOUR(Table1[[#This Row],[Wynik]])</f>
        <v>3</v>
      </c>
      <c r="R79" s="60">
        <f>MINUTE(Table1[[#This Row],[Wynik]])</f>
        <v>1</v>
      </c>
      <c r="S79" s="60" t="str">
        <f>_xlfn.CONCAT(Table1[[#This Row],[Gole_Gospodarzy_C]],":",Table1[[#This Row],[Gole_Gości_c]])</f>
        <v>3:1</v>
      </c>
      <c r="T79" s="57" t="str">
        <f>Table1[[#This Row],[Pozycja]]</f>
        <v>ŚNP</v>
      </c>
      <c r="U79">
        <f>_xlfn.NUMBERVALUE(LEFT(Table1[[#This Row],[Minuta]],FIND("'",Table1[[#This Row],[Minuta]])-1))</f>
        <v>53</v>
      </c>
      <c r="V79" t="str">
        <f>IFERROR(RIGHT(Table1[[#This Row],[Minuta]],LEN(Table1[[#This Row],[Minuta]])-FIND("+",Table1[[#This Row],[Minuta]])),"")</f>
        <v/>
      </c>
      <c r="W79" s="57" t="str">
        <f>Table1[[#This Row],[Typ Gola]]</f>
        <v>Rzut karny</v>
      </c>
      <c r="X79" s="58">
        <f>Table1[[#This Row],[Asystujący]]</f>
        <v>0</v>
      </c>
    </row>
    <row r="80" spans="1:24" x14ac:dyDescent="0.25">
      <c r="A80" t="s">
        <v>337</v>
      </c>
      <c r="B80">
        <v>2</v>
      </c>
      <c r="C80" s="7">
        <v>42973</v>
      </c>
      <c r="D80" t="s">
        <v>14</v>
      </c>
      <c r="E80" t="s">
        <v>139</v>
      </c>
      <c r="F80" s="57">
        <v>1.3888888888888889E-3</v>
      </c>
      <c r="G80" s="57" t="s">
        <v>17</v>
      </c>
      <c r="H80" s="57" t="s">
        <v>43</v>
      </c>
      <c r="I80" s="57" t="s">
        <v>19</v>
      </c>
      <c r="J80" s="57" t="s">
        <v>109</v>
      </c>
      <c r="K80" s="57" t="str">
        <f>Table1[[#This Row],[Sezon]]</f>
        <v>2017/2018</v>
      </c>
      <c r="L80" s="57" t="str">
        <f>_xlfn.CONCAT(Table1[[#This Row],[Sezon]]," | ",Table1[[#This Row],[Kolejka]])</f>
        <v>2017/2018 | 2</v>
      </c>
      <c r="M80" s="7">
        <f>Table1[[#This Row],[Data]]</f>
        <v>42973</v>
      </c>
      <c r="N80" s="57" t="str">
        <f>IF(Table1[[#This Row],[Miejsce]]="W","Goście","Gospodarze")</f>
        <v>Goście</v>
      </c>
      <c r="O80" s="57" t="str">
        <f>LEFT(Table1[[#This Row],[Przeciwnik]],FIND("(",Table1[[#This Row],[Przeciwnik]])-1)</f>
        <v>Werder Bremen  </v>
      </c>
      <c r="P80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13</v>
      </c>
      <c r="Q80" s="60">
        <f>HOUR(Table1[[#This Row],[Wynik]])</f>
        <v>0</v>
      </c>
      <c r="R80" s="60">
        <f>MINUTE(Table1[[#This Row],[Wynik]])</f>
        <v>2</v>
      </c>
      <c r="S80" s="60" t="str">
        <f>_xlfn.CONCAT(Table1[[#This Row],[Gole_Gospodarzy_C]],":",Table1[[#This Row],[Gole_Gości_c]])</f>
        <v>0:2</v>
      </c>
      <c r="T80" s="57" t="str">
        <f>Table1[[#This Row],[Pozycja]]</f>
        <v>ŚNP</v>
      </c>
      <c r="U80">
        <f>_xlfn.NUMBERVALUE(LEFT(Table1[[#This Row],[Minuta]],FIND("'",Table1[[#This Row],[Minuta]])-1))</f>
        <v>72</v>
      </c>
      <c r="V80" t="str">
        <f>IFERROR(RIGHT(Table1[[#This Row],[Minuta]],LEN(Table1[[#This Row],[Minuta]])-FIND("+",Table1[[#This Row],[Minuta]])),"")</f>
        <v/>
      </c>
      <c r="W80" s="57" t="str">
        <f>Table1[[#This Row],[Typ Gola]]</f>
        <v>Strzał z prawej nogi</v>
      </c>
      <c r="X80" s="58" t="str">
        <f>Table1[[#This Row],[Asystujący]]</f>
        <v>Kingsley Coman</v>
      </c>
    </row>
    <row r="81" spans="1:24" x14ac:dyDescent="0.25">
      <c r="A81" t="s">
        <v>337</v>
      </c>
      <c r="B81">
        <v>2</v>
      </c>
      <c r="C81" s="7">
        <v>42973</v>
      </c>
      <c r="D81" t="s">
        <v>14</v>
      </c>
      <c r="E81" t="s">
        <v>139</v>
      </c>
      <c r="F81" s="57">
        <v>1.3888888888888889E-3</v>
      </c>
      <c r="G81" s="57" t="s">
        <v>17</v>
      </c>
      <c r="H81" s="57" t="s">
        <v>63</v>
      </c>
      <c r="I81" s="57" t="s">
        <v>44</v>
      </c>
      <c r="J81" s="57">
        <v>0</v>
      </c>
      <c r="K81" s="57" t="str">
        <f>Table1[[#This Row],[Sezon]]</f>
        <v>2017/2018</v>
      </c>
      <c r="L81" s="57" t="str">
        <f>_xlfn.CONCAT(Table1[[#This Row],[Sezon]]," | ",Table1[[#This Row],[Kolejka]])</f>
        <v>2017/2018 | 2</v>
      </c>
      <c r="M81" s="7">
        <f>Table1[[#This Row],[Data]]</f>
        <v>42973</v>
      </c>
      <c r="N81" s="57" t="str">
        <f>IF(Table1[[#This Row],[Miejsce]]="W","Goście","Gospodarze")</f>
        <v>Goście</v>
      </c>
      <c r="O81" s="57" t="str">
        <f>LEFT(Table1[[#This Row],[Przeciwnik]],FIND("(",Table1[[#This Row],[Przeciwnik]])-1)</f>
        <v>Werder Bremen  </v>
      </c>
      <c r="P81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13</v>
      </c>
      <c r="Q81" s="60">
        <f>HOUR(Table1[[#This Row],[Wynik]])</f>
        <v>0</v>
      </c>
      <c r="R81" s="60">
        <f>MINUTE(Table1[[#This Row],[Wynik]])</f>
        <v>2</v>
      </c>
      <c r="S81" s="60" t="str">
        <f>_xlfn.CONCAT(Table1[[#This Row],[Gole_Gospodarzy_C]],":",Table1[[#This Row],[Gole_Gości_c]])</f>
        <v>0:2</v>
      </c>
      <c r="T81" s="57" t="str">
        <f>Table1[[#This Row],[Pozycja]]</f>
        <v>ŚNP</v>
      </c>
      <c r="U81">
        <f>_xlfn.NUMBERVALUE(LEFT(Table1[[#This Row],[Minuta]],FIND("'",Table1[[#This Row],[Minuta]])-1))</f>
        <v>75</v>
      </c>
      <c r="V81" t="str">
        <f>IFERROR(RIGHT(Table1[[#This Row],[Minuta]],LEN(Table1[[#This Row],[Minuta]])-FIND("+",Table1[[#This Row],[Minuta]])),"")</f>
        <v/>
      </c>
      <c r="W81" s="57" t="str">
        <f>Table1[[#This Row],[Typ Gola]]</f>
        <v>Strzał z lewej nogi</v>
      </c>
      <c r="X81" s="58">
        <f>Table1[[#This Row],[Asystujący]]</f>
        <v>0</v>
      </c>
    </row>
    <row r="82" spans="1:24" x14ac:dyDescent="0.25">
      <c r="A82" t="s">
        <v>337</v>
      </c>
      <c r="B82">
        <v>4</v>
      </c>
      <c r="C82" s="7">
        <v>42994</v>
      </c>
      <c r="D82" t="s">
        <v>21</v>
      </c>
      <c r="E82" t="s">
        <v>200</v>
      </c>
      <c r="F82" s="57">
        <v>0.16666666666666666</v>
      </c>
      <c r="G82" s="57" t="s">
        <v>17</v>
      </c>
      <c r="H82" s="57" t="s">
        <v>201</v>
      </c>
      <c r="I82" s="57" t="s">
        <v>44</v>
      </c>
      <c r="J82" s="57" t="s">
        <v>57</v>
      </c>
      <c r="K82" s="57" t="str">
        <f>Table1[[#This Row],[Sezon]]</f>
        <v>2017/2018</v>
      </c>
      <c r="L82" s="57" t="str">
        <f>_xlfn.CONCAT(Table1[[#This Row],[Sezon]]," | ",Table1[[#This Row],[Kolejka]])</f>
        <v>2017/2018 | 4</v>
      </c>
      <c r="M82" s="7">
        <f>Table1[[#This Row],[Data]]</f>
        <v>42994</v>
      </c>
      <c r="N82" s="57" t="str">
        <f>IF(Table1[[#This Row],[Miejsce]]="W","Goście","Gospodarze")</f>
        <v>Gospodarze</v>
      </c>
      <c r="O82" s="57" t="str">
        <f>LEFT(Table1[[#This Row],[Przeciwnik]],FIND("(",Table1[[#This Row],[Przeciwnik]])-1)</f>
        <v>1.FSV Mainz 05  </v>
      </c>
      <c r="P82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13</v>
      </c>
      <c r="Q82" s="60">
        <f>HOUR(Table1[[#This Row],[Wynik]])</f>
        <v>4</v>
      </c>
      <c r="R82" s="60">
        <f>MINUTE(Table1[[#This Row],[Wynik]])</f>
        <v>0</v>
      </c>
      <c r="S82" s="60" t="str">
        <f>_xlfn.CONCAT(Table1[[#This Row],[Gole_Gospodarzy_C]],":",Table1[[#This Row],[Gole_Gości_c]])</f>
        <v>4:0</v>
      </c>
      <c r="T82" s="57" t="str">
        <f>Table1[[#This Row],[Pozycja]]</f>
        <v>ŚNP</v>
      </c>
      <c r="U82">
        <f>_xlfn.NUMBERVALUE(LEFT(Table1[[#This Row],[Minuta]],FIND("'",Table1[[#This Row],[Minuta]])-1))</f>
        <v>50</v>
      </c>
      <c r="V82" t="str">
        <f>IFERROR(RIGHT(Table1[[#This Row],[Minuta]],LEN(Table1[[#This Row],[Minuta]])-FIND("+",Table1[[#This Row],[Minuta]])),"")</f>
        <v/>
      </c>
      <c r="W82" s="57" t="str">
        <f>Table1[[#This Row],[Typ Gola]]</f>
        <v>Strzał z lewej nogi</v>
      </c>
      <c r="X82" s="58" t="str">
        <f>Table1[[#This Row],[Asystujący]]</f>
        <v>Thomas Müller</v>
      </c>
    </row>
    <row r="83" spans="1:24" x14ac:dyDescent="0.25">
      <c r="A83" t="s">
        <v>337</v>
      </c>
      <c r="B83">
        <v>4</v>
      </c>
      <c r="C83" s="7">
        <v>42994</v>
      </c>
      <c r="D83" t="s">
        <v>21</v>
      </c>
      <c r="E83" t="s">
        <v>200</v>
      </c>
      <c r="F83" s="57">
        <v>0.16666666666666666</v>
      </c>
      <c r="G83" s="57" t="s">
        <v>17</v>
      </c>
      <c r="H83" s="57" t="s">
        <v>100</v>
      </c>
      <c r="I83" s="57" t="s">
        <v>36</v>
      </c>
      <c r="J83" s="57" t="s">
        <v>193</v>
      </c>
      <c r="K83" s="57" t="str">
        <f>Table1[[#This Row],[Sezon]]</f>
        <v>2017/2018</v>
      </c>
      <c r="L83" s="57" t="str">
        <f>_xlfn.CONCAT(Table1[[#This Row],[Sezon]]," | ",Table1[[#This Row],[Kolejka]])</f>
        <v>2017/2018 | 4</v>
      </c>
      <c r="M83" s="7">
        <f>Table1[[#This Row],[Data]]</f>
        <v>42994</v>
      </c>
      <c r="N83" s="57" t="str">
        <f>IF(Table1[[#This Row],[Miejsce]]="W","Goście","Gospodarze")</f>
        <v>Gospodarze</v>
      </c>
      <c r="O83" s="57" t="str">
        <f>LEFT(Table1[[#This Row],[Przeciwnik]],FIND("(",Table1[[#This Row],[Przeciwnik]])-1)</f>
        <v>1.FSV Mainz 05  </v>
      </c>
      <c r="P83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13</v>
      </c>
      <c r="Q83" s="60">
        <f>HOUR(Table1[[#This Row],[Wynik]])</f>
        <v>4</v>
      </c>
      <c r="R83" s="60">
        <f>MINUTE(Table1[[#This Row],[Wynik]])</f>
        <v>0</v>
      </c>
      <c r="S83" s="60" t="str">
        <f>_xlfn.CONCAT(Table1[[#This Row],[Gole_Gospodarzy_C]],":",Table1[[#This Row],[Gole_Gości_c]])</f>
        <v>4:0</v>
      </c>
      <c r="T83" s="57" t="str">
        <f>Table1[[#This Row],[Pozycja]]</f>
        <v>ŚNP</v>
      </c>
      <c r="U83">
        <f>_xlfn.NUMBERVALUE(LEFT(Table1[[#This Row],[Minuta]],FIND("'",Table1[[#This Row],[Minuta]])-1))</f>
        <v>77</v>
      </c>
      <c r="V83" t="str">
        <f>IFERROR(RIGHT(Table1[[#This Row],[Minuta]],LEN(Table1[[#This Row],[Minuta]])-FIND("+",Table1[[#This Row],[Minuta]])),"")</f>
        <v/>
      </c>
      <c r="W83" s="57" t="str">
        <f>Table1[[#This Row],[Typ Gola]]</f>
        <v>Główka</v>
      </c>
      <c r="X83" s="58" t="str">
        <f>Table1[[#This Row],[Asystujący]]</f>
        <v>Joshua Kimmich</v>
      </c>
    </row>
    <row r="84" spans="1:24" x14ac:dyDescent="0.25">
      <c r="A84" t="s">
        <v>337</v>
      </c>
      <c r="B84">
        <v>5</v>
      </c>
      <c r="C84" s="7">
        <v>42997</v>
      </c>
      <c r="D84" t="s">
        <v>14</v>
      </c>
      <c r="E84" t="s">
        <v>202</v>
      </c>
      <c r="F84" s="57">
        <v>2.0833333333333333E-3</v>
      </c>
      <c r="G84" s="57" t="s">
        <v>17</v>
      </c>
      <c r="H84" s="57" t="s">
        <v>35</v>
      </c>
      <c r="I84" s="57" t="s">
        <v>88</v>
      </c>
      <c r="J84" s="57">
        <v>0</v>
      </c>
      <c r="K84" s="57" t="str">
        <f>Table1[[#This Row],[Sezon]]</f>
        <v>2017/2018</v>
      </c>
      <c r="L84" s="57" t="str">
        <f>_xlfn.CONCAT(Table1[[#This Row],[Sezon]]," | ",Table1[[#This Row],[Kolejka]])</f>
        <v>2017/2018 | 5</v>
      </c>
      <c r="M84" s="7">
        <f>Table1[[#This Row],[Data]]</f>
        <v>42997</v>
      </c>
      <c r="N84" s="57" t="str">
        <f>IF(Table1[[#This Row],[Miejsce]]="W","Goście","Gospodarze")</f>
        <v>Goście</v>
      </c>
      <c r="O84" s="57" t="str">
        <f>LEFT(Table1[[#This Row],[Przeciwnik]],FIND("(",Table1[[#This Row],[Przeciwnik]])-1)</f>
        <v>FC Schalke 04  </v>
      </c>
      <c r="P84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4</v>
      </c>
      <c r="Q84" s="60">
        <f>HOUR(Table1[[#This Row],[Wynik]])</f>
        <v>0</v>
      </c>
      <c r="R84" s="60">
        <f>MINUTE(Table1[[#This Row],[Wynik]])</f>
        <v>3</v>
      </c>
      <c r="S84" s="60" t="str">
        <f>_xlfn.CONCAT(Table1[[#This Row],[Gole_Gospodarzy_C]],":",Table1[[#This Row],[Gole_Gości_c]])</f>
        <v>0:3</v>
      </c>
      <c r="T84" s="57" t="str">
        <f>Table1[[#This Row],[Pozycja]]</f>
        <v>ŚNP</v>
      </c>
      <c r="U84">
        <f>_xlfn.NUMBERVALUE(LEFT(Table1[[#This Row],[Minuta]],FIND("'",Table1[[#This Row],[Minuta]])-1))</f>
        <v>25</v>
      </c>
      <c r="V84" t="str">
        <f>IFERROR(RIGHT(Table1[[#This Row],[Minuta]],LEN(Table1[[#This Row],[Minuta]])-FIND("+",Table1[[#This Row],[Minuta]])),"")</f>
        <v/>
      </c>
      <c r="W84" s="57" t="str">
        <f>Table1[[#This Row],[Typ Gola]]</f>
        <v>Rzut karny</v>
      </c>
      <c r="X84" s="58">
        <f>Table1[[#This Row],[Asystujący]]</f>
        <v>0</v>
      </c>
    </row>
    <row r="85" spans="1:24" x14ac:dyDescent="0.25">
      <c r="A85" t="s">
        <v>337</v>
      </c>
      <c r="B85">
        <v>6</v>
      </c>
      <c r="C85" s="7">
        <v>43000</v>
      </c>
      <c r="D85" t="s">
        <v>21</v>
      </c>
      <c r="E85" t="s">
        <v>203</v>
      </c>
      <c r="F85" s="57">
        <v>8.4722222222222213E-2</v>
      </c>
      <c r="G85" s="57" t="s">
        <v>17</v>
      </c>
      <c r="H85" s="57" t="s">
        <v>204</v>
      </c>
      <c r="I85" s="57" t="s">
        <v>88</v>
      </c>
      <c r="J85" s="57">
        <v>0</v>
      </c>
      <c r="K85" s="57" t="str">
        <f>Table1[[#This Row],[Sezon]]</f>
        <v>2017/2018</v>
      </c>
      <c r="L85" s="57" t="str">
        <f>_xlfn.CONCAT(Table1[[#This Row],[Sezon]]," | ",Table1[[#This Row],[Kolejka]])</f>
        <v>2017/2018 | 6</v>
      </c>
      <c r="M85" s="7">
        <f>Table1[[#This Row],[Data]]</f>
        <v>43000</v>
      </c>
      <c r="N85" s="57" t="str">
        <f>IF(Table1[[#This Row],[Miejsce]]="W","Goście","Gospodarze")</f>
        <v>Gospodarze</v>
      </c>
      <c r="O85" s="57" t="str">
        <f>LEFT(Table1[[#This Row],[Przeciwnik]],FIND("(",Table1[[#This Row],[Przeciwnik]])-1)</f>
        <v>Wolfsburg  </v>
      </c>
      <c r="P85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13</v>
      </c>
      <c r="Q85" s="60">
        <f>HOUR(Table1[[#This Row],[Wynik]])</f>
        <v>2</v>
      </c>
      <c r="R85" s="60">
        <f>MINUTE(Table1[[#This Row],[Wynik]])</f>
        <v>2</v>
      </c>
      <c r="S85" s="60" t="str">
        <f>_xlfn.CONCAT(Table1[[#This Row],[Gole_Gospodarzy_C]],":",Table1[[#This Row],[Gole_Gości_c]])</f>
        <v>2:2</v>
      </c>
      <c r="T85" s="57" t="str">
        <f>Table1[[#This Row],[Pozycja]]</f>
        <v>ŚNP</v>
      </c>
      <c r="U85">
        <f>_xlfn.NUMBERVALUE(LEFT(Table1[[#This Row],[Minuta]],FIND("'",Table1[[#This Row],[Minuta]])-1))</f>
        <v>33</v>
      </c>
      <c r="V85" t="str">
        <f>IFERROR(RIGHT(Table1[[#This Row],[Minuta]],LEN(Table1[[#This Row],[Minuta]])-FIND("+",Table1[[#This Row],[Minuta]])),"")</f>
        <v/>
      </c>
      <c r="W85" s="57" t="str">
        <f>Table1[[#This Row],[Typ Gola]]</f>
        <v>Rzut karny</v>
      </c>
      <c r="X85" s="58">
        <f>Table1[[#This Row],[Asystujący]]</f>
        <v>0</v>
      </c>
    </row>
    <row r="86" spans="1:24" x14ac:dyDescent="0.25">
      <c r="A86" t="s">
        <v>337</v>
      </c>
      <c r="B86">
        <v>7</v>
      </c>
      <c r="C86" s="7">
        <v>43009</v>
      </c>
      <c r="D86" t="s">
        <v>14</v>
      </c>
      <c r="E86" t="s">
        <v>205</v>
      </c>
      <c r="F86" s="57">
        <v>8.4722222222222213E-2</v>
      </c>
      <c r="G86" s="57" t="s">
        <v>17</v>
      </c>
      <c r="H86" s="57" t="s">
        <v>206</v>
      </c>
      <c r="I86" s="57" t="s">
        <v>44</v>
      </c>
      <c r="J86" s="57" t="s">
        <v>196</v>
      </c>
      <c r="K86" s="57" t="str">
        <f>Table1[[#This Row],[Sezon]]</f>
        <v>2017/2018</v>
      </c>
      <c r="L86" s="57" t="str">
        <f>_xlfn.CONCAT(Table1[[#This Row],[Sezon]]," | ",Table1[[#This Row],[Kolejka]])</f>
        <v>2017/2018 | 7</v>
      </c>
      <c r="M86" s="7">
        <f>Table1[[#This Row],[Data]]</f>
        <v>43009</v>
      </c>
      <c r="N86" s="57" t="str">
        <f>IF(Table1[[#This Row],[Miejsce]]="W","Goście","Gospodarze")</f>
        <v>Goście</v>
      </c>
      <c r="O86" s="57" t="str">
        <f>LEFT(Table1[[#This Row],[Przeciwnik]],FIND("(",Table1[[#This Row],[Przeciwnik]])-1)</f>
        <v>Hertha BSC  </v>
      </c>
      <c r="P86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8</v>
      </c>
      <c r="Q86" s="60">
        <f>HOUR(Table1[[#This Row],[Wynik]])</f>
        <v>2</v>
      </c>
      <c r="R86" s="60">
        <f>MINUTE(Table1[[#This Row],[Wynik]])</f>
        <v>2</v>
      </c>
      <c r="S86" s="60" t="str">
        <f>_xlfn.CONCAT(Table1[[#This Row],[Gole_Gospodarzy_C]],":",Table1[[#This Row],[Gole_Gości_c]])</f>
        <v>2:2</v>
      </c>
      <c r="T86" s="57" t="str">
        <f>Table1[[#This Row],[Pozycja]]</f>
        <v>ŚNP</v>
      </c>
      <c r="U86">
        <f>_xlfn.NUMBERVALUE(LEFT(Table1[[#This Row],[Minuta]],FIND("'",Table1[[#This Row],[Minuta]])-1))</f>
        <v>49</v>
      </c>
      <c r="V86" t="str">
        <f>IFERROR(RIGHT(Table1[[#This Row],[Minuta]],LEN(Table1[[#This Row],[Minuta]])-FIND("+",Table1[[#This Row],[Minuta]])),"")</f>
        <v/>
      </c>
      <c r="W86" s="57" t="str">
        <f>Table1[[#This Row],[Typ Gola]]</f>
        <v>Strzał z lewej nogi</v>
      </c>
      <c r="X86" s="58" t="str">
        <f>Table1[[#This Row],[Asystujący]]</f>
        <v>Corentin Tolisso</v>
      </c>
    </row>
    <row r="87" spans="1:24" x14ac:dyDescent="0.25">
      <c r="A87" t="s">
        <v>337</v>
      </c>
      <c r="B87">
        <v>8</v>
      </c>
      <c r="C87" s="7">
        <v>43022</v>
      </c>
      <c r="D87" t="s">
        <v>21</v>
      </c>
      <c r="E87" t="s">
        <v>207</v>
      </c>
      <c r="F87" s="57">
        <v>0.20833333333333334</v>
      </c>
      <c r="G87" s="57" t="s">
        <v>17</v>
      </c>
      <c r="H87" s="57" t="s">
        <v>63</v>
      </c>
      <c r="I87" s="57" t="s">
        <v>19</v>
      </c>
      <c r="J87" s="57" t="s">
        <v>57</v>
      </c>
      <c r="K87" s="57" t="str">
        <f>Table1[[#This Row],[Sezon]]</f>
        <v>2017/2018</v>
      </c>
      <c r="L87" s="57" t="str">
        <f>_xlfn.CONCAT(Table1[[#This Row],[Sezon]]," | ",Table1[[#This Row],[Kolejka]])</f>
        <v>2017/2018 | 8</v>
      </c>
      <c r="M87" s="7">
        <f>Table1[[#This Row],[Data]]</f>
        <v>43022</v>
      </c>
      <c r="N87" s="57" t="str">
        <f>IF(Table1[[#This Row],[Miejsce]]="W","Goście","Gospodarze")</f>
        <v>Gospodarze</v>
      </c>
      <c r="O87" s="57" t="str">
        <f>LEFT(Table1[[#This Row],[Przeciwnik]],FIND("(",Table1[[#This Row],[Przeciwnik]])-1)</f>
        <v>SC Freiburg  </v>
      </c>
      <c r="P87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15</v>
      </c>
      <c r="Q87" s="60">
        <f>HOUR(Table1[[#This Row],[Wynik]])</f>
        <v>5</v>
      </c>
      <c r="R87" s="60">
        <f>MINUTE(Table1[[#This Row],[Wynik]])</f>
        <v>0</v>
      </c>
      <c r="S87" s="60" t="str">
        <f>_xlfn.CONCAT(Table1[[#This Row],[Gole_Gospodarzy_C]],":",Table1[[#This Row],[Gole_Gości_c]])</f>
        <v>5:0</v>
      </c>
      <c r="T87" s="57" t="str">
        <f>Table1[[#This Row],[Pozycja]]</f>
        <v>ŚNP</v>
      </c>
      <c r="U87">
        <f>_xlfn.NUMBERVALUE(LEFT(Table1[[#This Row],[Minuta]],FIND("'",Table1[[#This Row],[Minuta]])-1))</f>
        <v>75</v>
      </c>
      <c r="V87" t="str">
        <f>IFERROR(RIGHT(Table1[[#This Row],[Minuta]],LEN(Table1[[#This Row],[Minuta]])-FIND("+",Table1[[#This Row],[Minuta]])),"")</f>
        <v/>
      </c>
      <c r="W87" s="57" t="str">
        <f>Table1[[#This Row],[Typ Gola]]</f>
        <v>Strzał z prawej nogi</v>
      </c>
      <c r="X87" s="58" t="str">
        <f>Table1[[#This Row],[Asystujący]]</f>
        <v>Thomas Müller</v>
      </c>
    </row>
    <row r="88" spans="1:24" x14ac:dyDescent="0.25">
      <c r="A88" t="s">
        <v>337</v>
      </c>
      <c r="B88">
        <v>10</v>
      </c>
      <c r="C88" s="7">
        <v>43036</v>
      </c>
      <c r="D88" t="s">
        <v>21</v>
      </c>
      <c r="E88" t="s">
        <v>208</v>
      </c>
      <c r="F88" s="57">
        <v>8.3333333333333329E-2</v>
      </c>
      <c r="G88" s="57" t="s">
        <v>17</v>
      </c>
      <c r="H88" s="57" t="s">
        <v>30</v>
      </c>
      <c r="I88" s="57" t="s">
        <v>19</v>
      </c>
      <c r="J88" s="57" t="s">
        <v>161</v>
      </c>
      <c r="K88" s="57" t="str">
        <f>Table1[[#This Row],[Sezon]]</f>
        <v>2017/2018</v>
      </c>
      <c r="L88" s="57" t="str">
        <f>_xlfn.CONCAT(Table1[[#This Row],[Sezon]]," | ",Table1[[#This Row],[Kolejka]])</f>
        <v>2017/2018 | 10</v>
      </c>
      <c r="M88" s="7">
        <f>Table1[[#This Row],[Data]]</f>
        <v>43036</v>
      </c>
      <c r="N88" s="57" t="str">
        <f>IF(Table1[[#This Row],[Miejsce]]="W","Goście","Gospodarze")</f>
        <v>Gospodarze</v>
      </c>
      <c r="O88" s="57" t="str">
        <f>LEFT(Table1[[#This Row],[Przeciwnik]],FIND("(",Table1[[#This Row],[Przeciwnik]])-1)</f>
        <v>RB Leipzig  </v>
      </c>
      <c r="P88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3</v>
      </c>
      <c r="Q88" s="60">
        <f>HOUR(Table1[[#This Row],[Wynik]])</f>
        <v>2</v>
      </c>
      <c r="R88" s="60">
        <f>MINUTE(Table1[[#This Row],[Wynik]])</f>
        <v>0</v>
      </c>
      <c r="S88" s="60" t="str">
        <f>_xlfn.CONCAT(Table1[[#This Row],[Gole_Gospodarzy_C]],":",Table1[[#This Row],[Gole_Gości_c]])</f>
        <v>2:0</v>
      </c>
      <c r="T88" s="57" t="str">
        <f>Table1[[#This Row],[Pozycja]]</f>
        <v>ŚNP</v>
      </c>
      <c r="U88">
        <f>_xlfn.NUMBERVALUE(LEFT(Table1[[#This Row],[Minuta]],FIND("'",Table1[[#This Row],[Minuta]])-1))</f>
        <v>38</v>
      </c>
      <c r="V88" t="str">
        <f>IFERROR(RIGHT(Table1[[#This Row],[Minuta]],LEN(Table1[[#This Row],[Minuta]])-FIND("+",Table1[[#This Row],[Minuta]])),"")</f>
        <v/>
      </c>
      <c r="W88" s="57" t="str">
        <f>Table1[[#This Row],[Typ Gola]]</f>
        <v>Strzał z prawej nogi</v>
      </c>
      <c r="X88" s="58" t="str">
        <f>Table1[[#This Row],[Asystujący]]</f>
        <v>Javi Martínez</v>
      </c>
    </row>
    <row r="89" spans="1:24" x14ac:dyDescent="0.25">
      <c r="A89" t="s">
        <v>337</v>
      </c>
      <c r="B89">
        <v>11</v>
      </c>
      <c r="C89" s="7">
        <v>43043</v>
      </c>
      <c r="D89" t="s">
        <v>14</v>
      </c>
      <c r="E89" t="s">
        <v>116</v>
      </c>
      <c r="F89" s="57">
        <v>4.3750000000000004E-2</v>
      </c>
      <c r="G89" s="57" t="s">
        <v>17</v>
      </c>
      <c r="H89" s="57" t="s">
        <v>60</v>
      </c>
      <c r="I89" s="57" t="s">
        <v>19</v>
      </c>
      <c r="J89" s="57" t="s">
        <v>193</v>
      </c>
      <c r="K89" s="57" t="str">
        <f>Table1[[#This Row],[Sezon]]</f>
        <v>2017/2018</v>
      </c>
      <c r="L89" s="57" t="str">
        <f>_xlfn.CONCAT(Table1[[#This Row],[Sezon]]," | ",Table1[[#This Row],[Kolejka]])</f>
        <v>2017/2018 | 11</v>
      </c>
      <c r="M89" s="7">
        <f>Table1[[#This Row],[Data]]</f>
        <v>43043</v>
      </c>
      <c r="N89" s="57" t="str">
        <f>IF(Table1[[#This Row],[Miejsce]]="W","Goście","Gospodarze")</f>
        <v>Goście</v>
      </c>
      <c r="O89" s="57" t="str">
        <f>LEFT(Table1[[#This Row],[Przeciwnik]],FIND("(",Table1[[#This Row],[Przeciwnik]])-1)</f>
        <v>Bor. Dortmund  </v>
      </c>
      <c r="P89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2</v>
      </c>
      <c r="Q89" s="60">
        <f>HOUR(Table1[[#This Row],[Wynik]])</f>
        <v>1</v>
      </c>
      <c r="R89" s="60">
        <f>MINUTE(Table1[[#This Row],[Wynik]])</f>
        <v>3</v>
      </c>
      <c r="S89" s="60" t="str">
        <f>_xlfn.CONCAT(Table1[[#This Row],[Gole_Gospodarzy_C]],":",Table1[[#This Row],[Gole_Gości_c]])</f>
        <v>1:3</v>
      </c>
      <c r="T89" s="57" t="str">
        <f>Table1[[#This Row],[Pozycja]]</f>
        <v>ŚNP</v>
      </c>
      <c r="U89">
        <f>_xlfn.NUMBERVALUE(LEFT(Table1[[#This Row],[Minuta]],FIND("'",Table1[[#This Row],[Minuta]])-1))</f>
        <v>37</v>
      </c>
      <c r="V89" t="str">
        <f>IFERROR(RIGHT(Table1[[#This Row],[Minuta]],LEN(Table1[[#This Row],[Minuta]])-FIND("+",Table1[[#This Row],[Minuta]])),"")</f>
        <v/>
      </c>
      <c r="W89" s="57" t="str">
        <f>Table1[[#This Row],[Typ Gola]]</f>
        <v>Strzał z prawej nogi</v>
      </c>
      <c r="X89" s="58" t="str">
        <f>Table1[[#This Row],[Asystujący]]</f>
        <v>Joshua Kimmich</v>
      </c>
    </row>
    <row r="90" spans="1:24" x14ac:dyDescent="0.25">
      <c r="A90" t="s">
        <v>337</v>
      </c>
      <c r="B90">
        <v>12</v>
      </c>
      <c r="C90" s="7">
        <v>43057</v>
      </c>
      <c r="D90" t="s">
        <v>21</v>
      </c>
      <c r="E90" t="s">
        <v>209</v>
      </c>
      <c r="F90" s="57">
        <v>0.125</v>
      </c>
      <c r="G90" s="57" t="s">
        <v>17</v>
      </c>
      <c r="H90" s="57" t="s">
        <v>30</v>
      </c>
      <c r="I90" s="57" t="s">
        <v>19</v>
      </c>
      <c r="J90" s="57" t="s">
        <v>111</v>
      </c>
      <c r="K90" s="57" t="str">
        <f>Table1[[#This Row],[Sezon]]</f>
        <v>2017/2018</v>
      </c>
      <c r="L90" s="57" t="str">
        <f>_xlfn.CONCAT(Table1[[#This Row],[Sezon]]," | ",Table1[[#This Row],[Kolejka]])</f>
        <v>2017/2018 | 12</v>
      </c>
      <c r="M90" s="7">
        <f>Table1[[#This Row],[Data]]</f>
        <v>43057</v>
      </c>
      <c r="N90" s="57" t="str">
        <f>IF(Table1[[#This Row],[Miejsce]]="W","Goście","Gospodarze")</f>
        <v>Gospodarze</v>
      </c>
      <c r="O90" s="57" t="str">
        <f>LEFT(Table1[[#This Row],[Przeciwnik]],FIND("(",Table1[[#This Row],[Przeciwnik]])-1)</f>
        <v>FC Augsburg  </v>
      </c>
      <c r="P90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10</v>
      </c>
      <c r="Q90" s="60">
        <f>HOUR(Table1[[#This Row],[Wynik]])</f>
        <v>3</v>
      </c>
      <c r="R90" s="60">
        <f>MINUTE(Table1[[#This Row],[Wynik]])</f>
        <v>0</v>
      </c>
      <c r="S90" s="60" t="str">
        <f>_xlfn.CONCAT(Table1[[#This Row],[Gole_Gospodarzy_C]],":",Table1[[#This Row],[Gole_Gości_c]])</f>
        <v>3:0</v>
      </c>
      <c r="T90" s="57" t="str">
        <f>Table1[[#This Row],[Pozycja]]</f>
        <v>ŚNP</v>
      </c>
      <c r="U90">
        <f>_xlfn.NUMBERVALUE(LEFT(Table1[[#This Row],[Minuta]],FIND("'",Table1[[#This Row],[Minuta]])-1))</f>
        <v>38</v>
      </c>
      <c r="V90" t="str">
        <f>IFERROR(RIGHT(Table1[[#This Row],[Minuta]],LEN(Table1[[#This Row],[Minuta]])-FIND("+",Table1[[#This Row],[Minuta]])),"")</f>
        <v/>
      </c>
      <c r="W90" s="57" t="str">
        <f>Table1[[#This Row],[Typ Gola]]</f>
        <v>Strzał z prawej nogi</v>
      </c>
      <c r="X90" s="58" t="str">
        <f>Table1[[#This Row],[Asystujący]]</f>
        <v>Arturo Vidal</v>
      </c>
    </row>
    <row r="91" spans="1:24" x14ac:dyDescent="0.25">
      <c r="A91" t="s">
        <v>337</v>
      </c>
      <c r="B91">
        <v>12</v>
      </c>
      <c r="C91" s="7">
        <v>43057</v>
      </c>
      <c r="D91" t="s">
        <v>21</v>
      </c>
      <c r="E91" t="s">
        <v>209</v>
      </c>
      <c r="F91" s="57">
        <v>0.125</v>
      </c>
      <c r="G91" s="57" t="s">
        <v>17</v>
      </c>
      <c r="H91" s="57" t="s">
        <v>206</v>
      </c>
      <c r="I91" s="57" t="s">
        <v>44</v>
      </c>
      <c r="J91" s="57" t="s">
        <v>193</v>
      </c>
      <c r="K91" s="57" t="str">
        <f>Table1[[#This Row],[Sezon]]</f>
        <v>2017/2018</v>
      </c>
      <c r="L91" s="57" t="str">
        <f>_xlfn.CONCAT(Table1[[#This Row],[Sezon]]," | ",Table1[[#This Row],[Kolejka]])</f>
        <v>2017/2018 | 12</v>
      </c>
      <c r="M91" s="7">
        <f>Table1[[#This Row],[Data]]</f>
        <v>43057</v>
      </c>
      <c r="N91" s="57" t="str">
        <f>IF(Table1[[#This Row],[Miejsce]]="W","Goście","Gospodarze")</f>
        <v>Gospodarze</v>
      </c>
      <c r="O91" s="57" t="str">
        <f>LEFT(Table1[[#This Row],[Przeciwnik]],FIND("(",Table1[[#This Row],[Przeciwnik]])-1)</f>
        <v>FC Augsburg  </v>
      </c>
      <c r="P91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10</v>
      </c>
      <c r="Q91" s="60">
        <f>HOUR(Table1[[#This Row],[Wynik]])</f>
        <v>3</v>
      </c>
      <c r="R91" s="60">
        <f>MINUTE(Table1[[#This Row],[Wynik]])</f>
        <v>0</v>
      </c>
      <c r="S91" s="60" t="str">
        <f>_xlfn.CONCAT(Table1[[#This Row],[Gole_Gospodarzy_C]],":",Table1[[#This Row],[Gole_Gości_c]])</f>
        <v>3:0</v>
      </c>
      <c r="T91" s="57" t="str">
        <f>Table1[[#This Row],[Pozycja]]</f>
        <v>ŚNP</v>
      </c>
      <c r="U91">
        <f>_xlfn.NUMBERVALUE(LEFT(Table1[[#This Row],[Minuta]],FIND("'",Table1[[#This Row],[Minuta]])-1))</f>
        <v>49</v>
      </c>
      <c r="V91" t="str">
        <f>IFERROR(RIGHT(Table1[[#This Row],[Minuta]],LEN(Table1[[#This Row],[Minuta]])-FIND("+",Table1[[#This Row],[Minuta]])),"")</f>
        <v/>
      </c>
      <c r="W91" s="57" t="str">
        <f>Table1[[#This Row],[Typ Gola]]</f>
        <v>Strzał z lewej nogi</v>
      </c>
      <c r="X91" s="58" t="str">
        <f>Table1[[#This Row],[Asystujący]]</f>
        <v>Joshua Kimmich</v>
      </c>
    </row>
    <row r="92" spans="1:24" x14ac:dyDescent="0.25">
      <c r="A92" t="s">
        <v>337</v>
      </c>
      <c r="B92">
        <v>14</v>
      </c>
      <c r="C92" s="7">
        <v>43071</v>
      </c>
      <c r="D92" t="s">
        <v>21</v>
      </c>
      <c r="E92" t="s">
        <v>210</v>
      </c>
      <c r="F92" s="57">
        <v>0.12569444444444444</v>
      </c>
      <c r="G92" s="57" t="s">
        <v>17</v>
      </c>
      <c r="H92" s="57" t="s">
        <v>211</v>
      </c>
      <c r="I92" s="57" t="s">
        <v>88</v>
      </c>
      <c r="J92" s="57">
        <v>0</v>
      </c>
      <c r="K92" s="57" t="str">
        <f>Table1[[#This Row],[Sezon]]</f>
        <v>2017/2018</v>
      </c>
      <c r="L92" s="57" t="str">
        <f>_xlfn.CONCAT(Table1[[#This Row],[Sezon]]," | ",Table1[[#This Row],[Kolejka]])</f>
        <v>2017/2018 | 14</v>
      </c>
      <c r="M92" s="7">
        <f>Table1[[#This Row],[Data]]</f>
        <v>43071</v>
      </c>
      <c r="N92" s="57" t="str">
        <f>IF(Table1[[#This Row],[Miejsce]]="W","Goście","Gospodarze")</f>
        <v>Gospodarze</v>
      </c>
      <c r="O92" s="57" t="str">
        <f>LEFT(Table1[[#This Row],[Przeciwnik]],FIND("(",Table1[[#This Row],[Przeciwnik]])-1)</f>
        <v>Hannover 96  </v>
      </c>
      <c r="P92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10</v>
      </c>
      <c r="Q92" s="60">
        <f>HOUR(Table1[[#This Row],[Wynik]])</f>
        <v>3</v>
      </c>
      <c r="R92" s="60">
        <f>MINUTE(Table1[[#This Row],[Wynik]])</f>
        <v>1</v>
      </c>
      <c r="S92" s="60" t="str">
        <f>_xlfn.CONCAT(Table1[[#This Row],[Gole_Gospodarzy_C]],":",Table1[[#This Row],[Gole_Gości_c]])</f>
        <v>3:1</v>
      </c>
      <c r="T92" s="57" t="str">
        <f>Table1[[#This Row],[Pozycja]]</f>
        <v>ŚNP</v>
      </c>
      <c r="U92">
        <f>_xlfn.NUMBERVALUE(LEFT(Table1[[#This Row],[Minuta]],FIND("'",Table1[[#This Row],[Minuta]])-1))</f>
        <v>87</v>
      </c>
      <c r="V92" t="str">
        <f>IFERROR(RIGHT(Table1[[#This Row],[Minuta]],LEN(Table1[[#This Row],[Minuta]])-FIND("+",Table1[[#This Row],[Minuta]])),"")</f>
        <v/>
      </c>
      <c r="W92" s="57" t="str">
        <f>Table1[[#This Row],[Typ Gola]]</f>
        <v>Rzut karny</v>
      </c>
      <c r="X92" s="58">
        <f>Table1[[#This Row],[Asystujący]]</f>
        <v>0</v>
      </c>
    </row>
    <row r="93" spans="1:24" x14ac:dyDescent="0.25">
      <c r="A93" t="s">
        <v>337</v>
      </c>
      <c r="B93">
        <v>16</v>
      </c>
      <c r="C93" s="7">
        <v>43082</v>
      </c>
      <c r="D93" t="s">
        <v>21</v>
      </c>
      <c r="E93" t="s">
        <v>213</v>
      </c>
      <c r="F93" s="57">
        <v>4.1666666666666664E-2</v>
      </c>
      <c r="G93" s="57" t="s">
        <v>17</v>
      </c>
      <c r="H93" s="57" t="s">
        <v>107</v>
      </c>
      <c r="I93" s="57" t="s">
        <v>44</v>
      </c>
      <c r="J93" s="57" t="s">
        <v>57</v>
      </c>
      <c r="K93" s="57" t="str">
        <f>Table1[[#This Row],[Sezon]]</f>
        <v>2017/2018</v>
      </c>
      <c r="L93" s="57" t="str">
        <f>_xlfn.CONCAT(Table1[[#This Row],[Sezon]]," | ",Table1[[#This Row],[Kolejka]])</f>
        <v>2017/2018 | 16</v>
      </c>
      <c r="M93" s="7">
        <f>Table1[[#This Row],[Data]]</f>
        <v>43082</v>
      </c>
      <c r="N93" s="57" t="str">
        <f>IF(Table1[[#This Row],[Miejsce]]="W","Goście","Gospodarze")</f>
        <v>Gospodarze</v>
      </c>
      <c r="O93" s="57" t="str">
        <f>LEFT(Table1[[#This Row],[Przeciwnik]],FIND("(",Table1[[#This Row],[Przeciwnik]])-1)</f>
        <v>Köln  </v>
      </c>
      <c r="P93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18</v>
      </c>
      <c r="Q93" s="60">
        <f>HOUR(Table1[[#This Row],[Wynik]])</f>
        <v>1</v>
      </c>
      <c r="R93" s="60">
        <f>MINUTE(Table1[[#This Row],[Wynik]])</f>
        <v>0</v>
      </c>
      <c r="S93" s="60" t="str">
        <f>_xlfn.CONCAT(Table1[[#This Row],[Gole_Gospodarzy_C]],":",Table1[[#This Row],[Gole_Gości_c]])</f>
        <v>1:0</v>
      </c>
      <c r="T93" s="57" t="str">
        <f>Table1[[#This Row],[Pozycja]]</f>
        <v>ŚNP</v>
      </c>
      <c r="U93">
        <f>_xlfn.NUMBERVALUE(LEFT(Table1[[#This Row],[Minuta]],FIND("'",Table1[[#This Row],[Minuta]])-1))</f>
        <v>60</v>
      </c>
      <c r="V93" t="str">
        <f>IFERROR(RIGHT(Table1[[#This Row],[Minuta]],LEN(Table1[[#This Row],[Minuta]])-FIND("+",Table1[[#This Row],[Minuta]])),"")</f>
        <v/>
      </c>
      <c r="W93" s="57" t="str">
        <f>Table1[[#This Row],[Typ Gola]]</f>
        <v>Strzał z lewej nogi</v>
      </c>
      <c r="X93" s="58" t="str">
        <f>Table1[[#This Row],[Asystujący]]</f>
        <v>Thomas Müller</v>
      </c>
    </row>
    <row r="94" spans="1:24" x14ac:dyDescent="0.25">
      <c r="A94" t="s">
        <v>337</v>
      </c>
      <c r="B94">
        <v>19</v>
      </c>
      <c r="C94" s="7">
        <v>43121</v>
      </c>
      <c r="D94" t="s">
        <v>21</v>
      </c>
      <c r="E94" t="s">
        <v>214</v>
      </c>
      <c r="F94" s="57">
        <v>0.16805555555555554</v>
      </c>
      <c r="G94" s="57" t="s">
        <v>17</v>
      </c>
      <c r="H94" s="57" t="s">
        <v>110</v>
      </c>
      <c r="I94" s="57" t="s">
        <v>36</v>
      </c>
      <c r="J94" s="57" t="s">
        <v>215</v>
      </c>
      <c r="K94" s="57" t="str">
        <f>Table1[[#This Row],[Sezon]]</f>
        <v>2017/2018</v>
      </c>
      <c r="L94" s="57" t="str">
        <f>_xlfn.CONCAT(Table1[[#This Row],[Sezon]]," | ",Table1[[#This Row],[Kolejka]])</f>
        <v>2017/2018 | 19</v>
      </c>
      <c r="M94" s="7">
        <f>Table1[[#This Row],[Data]]</f>
        <v>43121</v>
      </c>
      <c r="N94" s="57" t="str">
        <f>IF(Table1[[#This Row],[Miejsce]]="W","Goście","Gospodarze")</f>
        <v>Gospodarze</v>
      </c>
      <c r="O94" s="57" t="str">
        <f>LEFT(Table1[[#This Row],[Przeciwnik]],FIND("(",Table1[[#This Row],[Przeciwnik]])-1)</f>
        <v>Werder Bremen  </v>
      </c>
      <c r="P94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16</v>
      </c>
      <c r="Q94" s="60">
        <f>HOUR(Table1[[#This Row],[Wynik]])</f>
        <v>4</v>
      </c>
      <c r="R94" s="60">
        <f>MINUTE(Table1[[#This Row],[Wynik]])</f>
        <v>2</v>
      </c>
      <c r="S94" s="60" t="str">
        <f>_xlfn.CONCAT(Table1[[#This Row],[Gole_Gospodarzy_C]],":",Table1[[#This Row],[Gole_Gości_c]])</f>
        <v>4:2</v>
      </c>
      <c r="T94" s="57" t="str">
        <f>Table1[[#This Row],[Pozycja]]</f>
        <v>ŚNP</v>
      </c>
      <c r="U94">
        <f>_xlfn.NUMBERVALUE(LEFT(Table1[[#This Row],[Minuta]],FIND("'",Table1[[#This Row],[Minuta]])-1))</f>
        <v>63</v>
      </c>
      <c r="V94" t="str">
        <f>IFERROR(RIGHT(Table1[[#This Row],[Minuta]],LEN(Table1[[#This Row],[Minuta]])-FIND("+",Table1[[#This Row],[Minuta]])),"")</f>
        <v/>
      </c>
      <c r="W94" s="57" t="str">
        <f>Table1[[#This Row],[Typ Gola]]</f>
        <v>Główka</v>
      </c>
      <c r="X94" s="58" t="str">
        <f>Table1[[#This Row],[Asystujący]]</f>
        <v>James Rodríguez</v>
      </c>
    </row>
    <row r="95" spans="1:24" x14ac:dyDescent="0.25">
      <c r="A95" t="s">
        <v>337</v>
      </c>
      <c r="B95">
        <v>19</v>
      </c>
      <c r="C95" s="7">
        <v>43121</v>
      </c>
      <c r="D95" t="s">
        <v>21</v>
      </c>
      <c r="E95" t="s">
        <v>214</v>
      </c>
      <c r="F95" s="57">
        <v>0.16805555555555554</v>
      </c>
      <c r="G95" s="57" t="s">
        <v>17</v>
      </c>
      <c r="H95" s="57" t="s">
        <v>68</v>
      </c>
      <c r="I95" s="57" t="s">
        <v>36</v>
      </c>
      <c r="J95" s="57" t="s">
        <v>57</v>
      </c>
      <c r="K95" s="57" t="str">
        <f>Table1[[#This Row],[Sezon]]</f>
        <v>2017/2018</v>
      </c>
      <c r="L95" s="57" t="str">
        <f>_xlfn.CONCAT(Table1[[#This Row],[Sezon]]," | ",Table1[[#This Row],[Kolejka]])</f>
        <v>2017/2018 | 19</v>
      </c>
      <c r="M95" s="7">
        <f>Table1[[#This Row],[Data]]</f>
        <v>43121</v>
      </c>
      <c r="N95" s="57" t="str">
        <f>IF(Table1[[#This Row],[Miejsce]]="W","Goście","Gospodarze")</f>
        <v>Gospodarze</v>
      </c>
      <c r="O95" s="57" t="str">
        <f>LEFT(Table1[[#This Row],[Przeciwnik]],FIND("(",Table1[[#This Row],[Przeciwnik]])-1)</f>
        <v>Werder Bremen  </v>
      </c>
      <c r="P95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16</v>
      </c>
      <c r="Q95" s="60">
        <f>HOUR(Table1[[#This Row],[Wynik]])</f>
        <v>4</v>
      </c>
      <c r="R95" s="60">
        <f>MINUTE(Table1[[#This Row],[Wynik]])</f>
        <v>2</v>
      </c>
      <c r="S95" s="60" t="str">
        <f>_xlfn.CONCAT(Table1[[#This Row],[Gole_Gospodarzy_C]],":",Table1[[#This Row],[Gole_Gości_c]])</f>
        <v>4:2</v>
      </c>
      <c r="T95" s="57" t="str">
        <f>Table1[[#This Row],[Pozycja]]</f>
        <v>ŚNP</v>
      </c>
      <c r="U95">
        <f>_xlfn.NUMBERVALUE(LEFT(Table1[[#This Row],[Minuta]],FIND("'",Table1[[#This Row],[Minuta]])-1))</f>
        <v>76</v>
      </c>
      <c r="V95" t="str">
        <f>IFERROR(RIGHT(Table1[[#This Row],[Minuta]],LEN(Table1[[#This Row],[Minuta]])-FIND("+",Table1[[#This Row],[Minuta]])),"")</f>
        <v/>
      </c>
      <c r="W95" s="57" t="str">
        <f>Table1[[#This Row],[Typ Gola]]</f>
        <v>Główka</v>
      </c>
      <c r="X95" s="58" t="str">
        <f>Table1[[#This Row],[Asystujący]]</f>
        <v>Thomas Müller</v>
      </c>
    </row>
    <row r="96" spans="1:24" x14ac:dyDescent="0.25">
      <c r="A96" t="s">
        <v>337</v>
      </c>
      <c r="B96">
        <v>20</v>
      </c>
      <c r="C96" s="7">
        <v>43127</v>
      </c>
      <c r="D96" t="s">
        <v>21</v>
      </c>
      <c r="E96" t="s">
        <v>216</v>
      </c>
      <c r="F96" s="57">
        <v>0.20972222222222223</v>
      </c>
      <c r="G96" s="57" t="s">
        <v>17</v>
      </c>
      <c r="H96" s="57" t="s">
        <v>195</v>
      </c>
      <c r="I96" s="57" t="s">
        <v>44</v>
      </c>
      <c r="J96" s="57" t="s">
        <v>193</v>
      </c>
      <c r="K96" s="57" t="str">
        <f>Table1[[#This Row],[Sezon]]</f>
        <v>2017/2018</v>
      </c>
      <c r="L96" s="57" t="str">
        <f>_xlfn.CONCAT(Table1[[#This Row],[Sezon]]," | ",Table1[[#This Row],[Kolejka]])</f>
        <v>2017/2018 | 20</v>
      </c>
      <c r="M96" s="7">
        <f>Table1[[#This Row],[Data]]</f>
        <v>43127</v>
      </c>
      <c r="N96" s="57" t="str">
        <f>IF(Table1[[#This Row],[Miejsce]]="W","Goście","Gospodarze")</f>
        <v>Gospodarze</v>
      </c>
      <c r="O96" s="57" t="str">
        <f>LEFT(Table1[[#This Row],[Przeciwnik]],FIND("(",Table1[[#This Row],[Przeciwnik]])-1)</f>
        <v>Hoffenheim  </v>
      </c>
      <c r="P96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9</v>
      </c>
      <c r="Q96" s="60">
        <f>HOUR(Table1[[#This Row],[Wynik]])</f>
        <v>5</v>
      </c>
      <c r="R96" s="60">
        <f>MINUTE(Table1[[#This Row],[Wynik]])</f>
        <v>2</v>
      </c>
      <c r="S96" s="60" t="str">
        <f>_xlfn.CONCAT(Table1[[#This Row],[Gole_Gospodarzy_C]],":",Table1[[#This Row],[Gole_Gości_c]])</f>
        <v>5:2</v>
      </c>
      <c r="T96" s="57" t="str">
        <f>Table1[[#This Row],[Pozycja]]</f>
        <v>ŚNP</v>
      </c>
      <c r="U96">
        <f>_xlfn.NUMBERVALUE(LEFT(Table1[[#This Row],[Minuta]],FIND("'",Table1[[#This Row],[Minuta]])-1))</f>
        <v>20</v>
      </c>
      <c r="V96" t="str">
        <f>IFERROR(RIGHT(Table1[[#This Row],[Minuta]],LEN(Table1[[#This Row],[Minuta]])-FIND("+",Table1[[#This Row],[Minuta]])),"")</f>
        <v/>
      </c>
      <c r="W96" s="57" t="str">
        <f>Table1[[#This Row],[Typ Gola]]</f>
        <v>Strzał z lewej nogi</v>
      </c>
      <c r="X96" s="58" t="str">
        <f>Table1[[#This Row],[Asystujący]]</f>
        <v>Joshua Kimmich</v>
      </c>
    </row>
    <row r="97" spans="1:24" x14ac:dyDescent="0.25">
      <c r="A97" t="s">
        <v>337</v>
      </c>
      <c r="B97">
        <v>22</v>
      </c>
      <c r="C97" s="7">
        <v>43141</v>
      </c>
      <c r="D97" t="s">
        <v>21</v>
      </c>
      <c r="E97" t="s">
        <v>218</v>
      </c>
      <c r="F97" s="57">
        <v>8.4027777777777771E-2</v>
      </c>
      <c r="G97" s="57" t="s">
        <v>17</v>
      </c>
      <c r="H97" s="57" t="s">
        <v>28</v>
      </c>
      <c r="I97" s="57" t="s">
        <v>19</v>
      </c>
      <c r="J97" s="57" t="s">
        <v>57</v>
      </c>
      <c r="K97" s="57" t="str">
        <f>Table1[[#This Row],[Sezon]]</f>
        <v>2017/2018</v>
      </c>
      <c r="L97" s="57" t="str">
        <f>_xlfn.CONCAT(Table1[[#This Row],[Sezon]]," | ",Table1[[#This Row],[Kolejka]])</f>
        <v>2017/2018 | 22</v>
      </c>
      <c r="M97" s="7">
        <f>Table1[[#This Row],[Data]]</f>
        <v>43141</v>
      </c>
      <c r="N97" s="57" t="str">
        <f>IF(Table1[[#This Row],[Miejsce]]="W","Goście","Gospodarze")</f>
        <v>Gospodarze</v>
      </c>
      <c r="O97" s="57" t="str">
        <f>LEFT(Table1[[#This Row],[Przeciwnik]],FIND("(",Table1[[#This Row],[Przeciwnik]])-1)</f>
        <v>FC Schalke 04  </v>
      </c>
      <c r="P97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5</v>
      </c>
      <c r="Q97" s="60">
        <f>HOUR(Table1[[#This Row],[Wynik]])</f>
        <v>2</v>
      </c>
      <c r="R97" s="60">
        <f>MINUTE(Table1[[#This Row],[Wynik]])</f>
        <v>1</v>
      </c>
      <c r="S97" s="60" t="str">
        <f>_xlfn.CONCAT(Table1[[#This Row],[Gole_Gospodarzy_C]],":",Table1[[#This Row],[Gole_Gości_c]])</f>
        <v>2:1</v>
      </c>
      <c r="T97" s="57" t="str">
        <f>Table1[[#This Row],[Pozycja]]</f>
        <v>ŚNP</v>
      </c>
      <c r="U97">
        <f>_xlfn.NUMBERVALUE(LEFT(Table1[[#This Row],[Minuta]],FIND("'",Table1[[#This Row],[Minuta]])-1))</f>
        <v>6</v>
      </c>
      <c r="V97" t="str">
        <f>IFERROR(RIGHT(Table1[[#This Row],[Minuta]],LEN(Table1[[#This Row],[Minuta]])-FIND("+",Table1[[#This Row],[Minuta]])),"")</f>
        <v/>
      </c>
      <c r="W97" s="57" t="str">
        <f>Table1[[#This Row],[Typ Gola]]</f>
        <v>Strzał z prawej nogi</v>
      </c>
      <c r="X97" s="58" t="str">
        <f>Table1[[#This Row],[Asystujący]]</f>
        <v>Thomas Müller</v>
      </c>
    </row>
    <row r="98" spans="1:24" x14ac:dyDescent="0.25">
      <c r="A98" t="s">
        <v>337</v>
      </c>
      <c r="B98">
        <v>23</v>
      </c>
      <c r="C98" s="7">
        <v>43148</v>
      </c>
      <c r="D98" t="s">
        <v>14</v>
      </c>
      <c r="E98" t="s">
        <v>203</v>
      </c>
      <c r="F98" s="57">
        <v>4.3055555555555562E-2</v>
      </c>
      <c r="G98" s="57" t="s">
        <v>17</v>
      </c>
      <c r="H98" s="57" t="s">
        <v>69</v>
      </c>
      <c r="I98" s="57" t="s">
        <v>88</v>
      </c>
      <c r="J98" s="57">
        <v>0</v>
      </c>
      <c r="K98" s="57" t="str">
        <f>Table1[[#This Row],[Sezon]]</f>
        <v>2017/2018</v>
      </c>
      <c r="L98" s="57" t="str">
        <f>_xlfn.CONCAT(Table1[[#This Row],[Sezon]]," | ",Table1[[#This Row],[Kolejka]])</f>
        <v>2017/2018 | 23</v>
      </c>
      <c r="M98" s="7">
        <f>Table1[[#This Row],[Data]]</f>
        <v>43148</v>
      </c>
      <c r="N98" s="57" t="str">
        <f>IF(Table1[[#This Row],[Miejsce]]="W","Goście","Gospodarze")</f>
        <v>Goście</v>
      </c>
      <c r="O98" s="57" t="str">
        <f>LEFT(Table1[[#This Row],[Przeciwnik]],FIND("(",Table1[[#This Row],[Przeciwnik]])-1)</f>
        <v>Wolfsburg  </v>
      </c>
      <c r="P98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13</v>
      </c>
      <c r="Q98" s="60">
        <f>HOUR(Table1[[#This Row],[Wynik]])</f>
        <v>1</v>
      </c>
      <c r="R98" s="60">
        <f>MINUTE(Table1[[#This Row],[Wynik]])</f>
        <v>2</v>
      </c>
      <c r="S98" s="60" t="str">
        <f>_xlfn.CONCAT(Table1[[#This Row],[Gole_Gospodarzy_C]],":",Table1[[#This Row],[Gole_Gości_c]])</f>
        <v>1:2</v>
      </c>
      <c r="T98" s="57" t="str">
        <f>Table1[[#This Row],[Pozycja]]</f>
        <v>ŚNP</v>
      </c>
      <c r="U98">
        <f>_xlfn.NUMBERVALUE(LEFT(Table1[[#This Row],[Minuta]],FIND("'",Table1[[#This Row],[Minuta]])-1))</f>
        <v>90</v>
      </c>
      <c r="V98" t="str">
        <f>IFERROR(RIGHT(Table1[[#This Row],[Minuta]],LEN(Table1[[#This Row],[Minuta]])-FIND("+",Table1[[#This Row],[Minuta]])),"")</f>
        <v>1</v>
      </c>
      <c r="W98" s="57" t="str">
        <f>Table1[[#This Row],[Typ Gola]]</f>
        <v>Rzut karny</v>
      </c>
      <c r="X98" s="58">
        <f>Table1[[#This Row],[Asystujący]]</f>
        <v>0</v>
      </c>
    </row>
    <row r="99" spans="1:24" x14ac:dyDescent="0.25">
      <c r="A99" t="s">
        <v>337</v>
      </c>
      <c r="B99">
        <v>26</v>
      </c>
      <c r="C99" s="7">
        <v>43169</v>
      </c>
      <c r="D99" t="s">
        <v>21</v>
      </c>
      <c r="E99" t="s">
        <v>222</v>
      </c>
      <c r="F99" s="57">
        <v>0.25</v>
      </c>
      <c r="G99" s="57" t="s">
        <v>17</v>
      </c>
      <c r="H99" s="57" t="s">
        <v>152</v>
      </c>
      <c r="I99" s="57" t="s">
        <v>36</v>
      </c>
      <c r="J99" s="57" t="s">
        <v>193</v>
      </c>
      <c r="K99" s="57" t="str">
        <f>Table1[[#This Row],[Sezon]]</f>
        <v>2017/2018</v>
      </c>
      <c r="L99" s="57" t="str">
        <f>_xlfn.CONCAT(Table1[[#This Row],[Sezon]]," | ",Table1[[#This Row],[Kolejka]])</f>
        <v>2017/2018 | 26</v>
      </c>
      <c r="M99" s="7">
        <f>Table1[[#This Row],[Data]]</f>
        <v>43169</v>
      </c>
      <c r="N99" s="57" t="str">
        <f>IF(Table1[[#This Row],[Miejsce]]="W","Goście","Gospodarze")</f>
        <v>Gospodarze</v>
      </c>
      <c r="O99" s="57" t="str">
        <f>LEFT(Table1[[#This Row],[Przeciwnik]],FIND("(",Table1[[#This Row],[Przeciwnik]])-1)</f>
        <v>Hamburg  </v>
      </c>
      <c r="P99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17</v>
      </c>
      <c r="Q99" s="60">
        <f>HOUR(Table1[[#This Row],[Wynik]])</f>
        <v>6</v>
      </c>
      <c r="R99" s="60">
        <f>MINUTE(Table1[[#This Row],[Wynik]])</f>
        <v>0</v>
      </c>
      <c r="S99" s="60" t="str">
        <f>_xlfn.CONCAT(Table1[[#This Row],[Gole_Gospodarzy_C]],":",Table1[[#This Row],[Gole_Gości_c]])</f>
        <v>6:0</v>
      </c>
      <c r="T99" s="57" t="str">
        <f>Table1[[#This Row],[Pozycja]]</f>
        <v>ŚNP</v>
      </c>
      <c r="U99">
        <f>_xlfn.NUMBERVALUE(LEFT(Table1[[#This Row],[Minuta]],FIND("'",Table1[[#This Row],[Minuta]])-1))</f>
        <v>12</v>
      </c>
      <c r="V99" t="str">
        <f>IFERROR(RIGHT(Table1[[#This Row],[Minuta]],LEN(Table1[[#This Row],[Minuta]])-FIND("+",Table1[[#This Row],[Minuta]])),"")</f>
        <v/>
      </c>
      <c r="W99" s="57" t="str">
        <f>Table1[[#This Row],[Typ Gola]]</f>
        <v>Główka</v>
      </c>
      <c r="X99" s="58" t="str">
        <f>Table1[[#This Row],[Asystujący]]</f>
        <v>Joshua Kimmich</v>
      </c>
    </row>
    <row r="100" spans="1:24" x14ac:dyDescent="0.25">
      <c r="A100" t="s">
        <v>337</v>
      </c>
      <c r="B100">
        <v>26</v>
      </c>
      <c r="C100" s="7">
        <v>43169</v>
      </c>
      <c r="D100" t="s">
        <v>21</v>
      </c>
      <c r="E100" t="s">
        <v>222</v>
      </c>
      <c r="F100" s="57">
        <v>0.25</v>
      </c>
      <c r="G100" s="57" t="s">
        <v>17</v>
      </c>
      <c r="H100" s="57" t="s">
        <v>166</v>
      </c>
      <c r="I100" s="57" t="s">
        <v>19</v>
      </c>
      <c r="J100" s="57" t="s">
        <v>168</v>
      </c>
      <c r="K100" s="57" t="str">
        <f>Table1[[#This Row],[Sezon]]</f>
        <v>2017/2018</v>
      </c>
      <c r="L100" s="57" t="str">
        <f>_xlfn.CONCAT(Table1[[#This Row],[Sezon]]," | ",Table1[[#This Row],[Kolejka]])</f>
        <v>2017/2018 | 26</v>
      </c>
      <c r="M100" s="7">
        <f>Table1[[#This Row],[Data]]</f>
        <v>43169</v>
      </c>
      <c r="N100" s="57" t="str">
        <f>IF(Table1[[#This Row],[Miejsce]]="W","Goście","Gospodarze")</f>
        <v>Gospodarze</v>
      </c>
      <c r="O100" s="57" t="str">
        <f>LEFT(Table1[[#This Row],[Przeciwnik]],FIND("(",Table1[[#This Row],[Przeciwnik]])-1)</f>
        <v>Hamburg  </v>
      </c>
      <c r="P100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17</v>
      </c>
      <c r="Q100" s="60">
        <f>HOUR(Table1[[#This Row],[Wynik]])</f>
        <v>6</v>
      </c>
      <c r="R100" s="60">
        <f>MINUTE(Table1[[#This Row],[Wynik]])</f>
        <v>0</v>
      </c>
      <c r="S100" s="60" t="str">
        <f>_xlfn.CONCAT(Table1[[#This Row],[Gole_Gospodarzy_C]],":",Table1[[#This Row],[Gole_Gości_c]])</f>
        <v>6:0</v>
      </c>
      <c r="T100" s="57" t="str">
        <f>Table1[[#This Row],[Pozycja]]</f>
        <v>ŚNP</v>
      </c>
      <c r="U100">
        <f>_xlfn.NUMBERVALUE(LEFT(Table1[[#This Row],[Minuta]],FIND("'",Table1[[#This Row],[Minuta]])-1))</f>
        <v>19</v>
      </c>
      <c r="V100" t="str">
        <f>IFERROR(RIGHT(Table1[[#This Row],[Minuta]],LEN(Table1[[#This Row],[Minuta]])-FIND("+",Table1[[#This Row],[Minuta]])),"")</f>
        <v/>
      </c>
      <c r="W100" s="57" t="str">
        <f>Table1[[#This Row],[Typ Gola]]</f>
        <v>Strzał z prawej nogi</v>
      </c>
      <c r="X100" s="58" t="str">
        <f>Table1[[#This Row],[Asystujący]]</f>
        <v>David Alaba</v>
      </c>
    </row>
    <row r="101" spans="1:24" x14ac:dyDescent="0.25">
      <c r="A101" t="s">
        <v>337</v>
      </c>
      <c r="B101">
        <v>26</v>
      </c>
      <c r="C101" s="7">
        <v>43169</v>
      </c>
      <c r="D101" t="s">
        <v>21</v>
      </c>
      <c r="E101" t="s">
        <v>222</v>
      </c>
      <c r="F101" s="57">
        <v>0.25</v>
      </c>
      <c r="G101" s="57" t="s">
        <v>17</v>
      </c>
      <c r="H101" s="57" t="s">
        <v>96</v>
      </c>
      <c r="I101" s="57" t="s">
        <v>88</v>
      </c>
      <c r="J101" s="57">
        <v>0</v>
      </c>
      <c r="K101" s="57" t="str">
        <f>Table1[[#This Row],[Sezon]]</f>
        <v>2017/2018</v>
      </c>
      <c r="L101" s="57" t="str">
        <f>_xlfn.CONCAT(Table1[[#This Row],[Sezon]]," | ",Table1[[#This Row],[Kolejka]])</f>
        <v>2017/2018 | 26</v>
      </c>
      <c r="M101" s="7">
        <f>Table1[[#This Row],[Data]]</f>
        <v>43169</v>
      </c>
      <c r="N101" s="57" t="str">
        <f>IF(Table1[[#This Row],[Miejsce]]="W","Goście","Gospodarze")</f>
        <v>Gospodarze</v>
      </c>
      <c r="O101" s="57" t="str">
        <f>LEFT(Table1[[#This Row],[Przeciwnik]],FIND("(",Table1[[#This Row],[Przeciwnik]])-1)</f>
        <v>Hamburg  </v>
      </c>
      <c r="P101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17</v>
      </c>
      <c r="Q101" s="60">
        <f>HOUR(Table1[[#This Row],[Wynik]])</f>
        <v>6</v>
      </c>
      <c r="R101" s="60">
        <f>MINUTE(Table1[[#This Row],[Wynik]])</f>
        <v>0</v>
      </c>
      <c r="S101" s="60" t="str">
        <f>_xlfn.CONCAT(Table1[[#This Row],[Gole_Gospodarzy_C]],":",Table1[[#This Row],[Gole_Gości_c]])</f>
        <v>6:0</v>
      </c>
      <c r="T101" s="57" t="str">
        <f>Table1[[#This Row],[Pozycja]]</f>
        <v>ŚNP</v>
      </c>
      <c r="U101">
        <f>_xlfn.NUMBERVALUE(LEFT(Table1[[#This Row],[Minuta]],FIND("'",Table1[[#This Row],[Minuta]])-1))</f>
        <v>90</v>
      </c>
      <c r="V101" t="str">
        <f>IFERROR(RIGHT(Table1[[#This Row],[Minuta]],LEN(Table1[[#This Row],[Minuta]])-FIND("+",Table1[[#This Row],[Minuta]])),"")</f>
        <v/>
      </c>
      <c r="W101" s="57" t="str">
        <f>Table1[[#This Row],[Typ Gola]]</f>
        <v>Rzut karny</v>
      </c>
      <c r="X101" s="58">
        <f>Table1[[#This Row],[Asystujący]]</f>
        <v>0</v>
      </c>
    </row>
    <row r="102" spans="1:24" x14ac:dyDescent="0.25">
      <c r="A102" t="s">
        <v>337</v>
      </c>
      <c r="B102">
        <v>28</v>
      </c>
      <c r="C102" s="7">
        <v>43190</v>
      </c>
      <c r="D102" t="s">
        <v>21</v>
      </c>
      <c r="E102" t="s">
        <v>223</v>
      </c>
      <c r="F102" s="57">
        <v>0.25</v>
      </c>
      <c r="G102" s="57" t="s">
        <v>17</v>
      </c>
      <c r="H102" s="57" t="s">
        <v>224</v>
      </c>
      <c r="I102" s="57" t="s">
        <v>19</v>
      </c>
      <c r="J102" s="57" t="s">
        <v>57</v>
      </c>
      <c r="K102" s="57" t="str">
        <f>Table1[[#This Row],[Sezon]]</f>
        <v>2017/2018</v>
      </c>
      <c r="L102" s="57" t="str">
        <f>_xlfn.CONCAT(Table1[[#This Row],[Sezon]]," | ",Table1[[#This Row],[Kolejka]])</f>
        <v>2017/2018 | 28</v>
      </c>
      <c r="M102" s="7">
        <f>Table1[[#This Row],[Data]]</f>
        <v>43190</v>
      </c>
      <c r="N102" s="57" t="str">
        <f>IF(Table1[[#This Row],[Miejsce]]="W","Goście","Gospodarze")</f>
        <v>Gospodarze</v>
      </c>
      <c r="O102" s="57" t="str">
        <f>LEFT(Table1[[#This Row],[Przeciwnik]],FIND("(",Table1[[#This Row],[Przeciwnik]])-1)</f>
        <v>Bor. Dortmund  </v>
      </c>
      <c r="P102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3</v>
      </c>
      <c r="Q102" s="60">
        <f>HOUR(Table1[[#This Row],[Wynik]])</f>
        <v>6</v>
      </c>
      <c r="R102" s="60">
        <f>MINUTE(Table1[[#This Row],[Wynik]])</f>
        <v>0</v>
      </c>
      <c r="S102" s="60" t="str">
        <f>_xlfn.CONCAT(Table1[[#This Row],[Gole_Gospodarzy_C]],":",Table1[[#This Row],[Gole_Gości_c]])</f>
        <v>6:0</v>
      </c>
      <c r="T102" s="57" t="str">
        <f>Table1[[#This Row],[Pozycja]]</f>
        <v>ŚNP</v>
      </c>
      <c r="U102">
        <f>_xlfn.NUMBERVALUE(LEFT(Table1[[#This Row],[Minuta]],FIND("'",Table1[[#This Row],[Minuta]])-1))</f>
        <v>5</v>
      </c>
      <c r="V102" t="str">
        <f>IFERROR(RIGHT(Table1[[#This Row],[Minuta]],LEN(Table1[[#This Row],[Minuta]])-FIND("+",Table1[[#This Row],[Minuta]])),"")</f>
        <v/>
      </c>
      <c r="W102" s="57" t="str">
        <f>Table1[[#This Row],[Typ Gola]]</f>
        <v>Strzał z prawej nogi</v>
      </c>
      <c r="X102" s="58" t="str">
        <f>Table1[[#This Row],[Asystujący]]</f>
        <v>Thomas Müller</v>
      </c>
    </row>
    <row r="103" spans="1:24" x14ac:dyDescent="0.25">
      <c r="A103" t="s">
        <v>337</v>
      </c>
      <c r="B103">
        <v>28</v>
      </c>
      <c r="C103" s="7">
        <v>43190</v>
      </c>
      <c r="D103" t="s">
        <v>21</v>
      </c>
      <c r="E103" t="s">
        <v>223</v>
      </c>
      <c r="F103" s="57">
        <v>0.25</v>
      </c>
      <c r="G103" s="57" t="s">
        <v>17</v>
      </c>
      <c r="H103" s="57" t="s">
        <v>173</v>
      </c>
      <c r="I103" s="57" t="s">
        <v>19</v>
      </c>
      <c r="J103" s="57" t="s">
        <v>61</v>
      </c>
      <c r="K103" s="57" t="str">
        <f>Table1[[#This Row],[Sezon]]</f>
        <v>2017/2018</v>
      </c>
      <c r="L103" s="57" t="str">
        <f>_xlfn.CONCAT(Table1[[#This Row],[Sezon]]," | ",Table1[[#This Row],[Kolejka]])</f>
        <v>2017/2018 | 28</v>
      </c>
      <c r="M103" s="7">
        <f>Table1[[#This Row],[Data]]</f>
        <v>43190</v>
      </c>
      <c r="N103" s="57" t="str">
        <f>IF(Table1[[#This Row],[Miejsce]]="W","Goście","Gospodarze")</f>
        <v>Gospodarze</v>
      </c>
      <c r="O103" s="57" t="str">
        <f>LEFT(Table1[[#This Row],[Przeciwnik]],FIND("(",Table1[[#This Row],[Przeciwnik]])-1)</f>
        <v>Bor. Dortmund  </v>
      </c>
      <c r="P103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3</v>
      </c>
      <c r="Q103" s="60">
        <f>HOUR(Table1[[#This Row],[Wynik]])</f>
        <v>6</v>
      </c>
      <c r="R103" s="60">
        <f>MINUTE(Table1[[#This Row],[Wynik]])</f>
        <v>0</v>
      </c>
      <c r="S103" s="60" t="str">
        <f>_xlfn.CONCAT(Table1[[#This Row],[Gole_Gospodarzy_C]],":",Table1[[#This Row],[Gole_Gości_c]])</f>
        <v>6:0</v>
      </c>
      <c r="T103" s="57" t="str">
        <f>Table1[[#This Row],[Pozycja]]</f>
        <v>ŚNP</v>
      </c>
      <c r="U103">
        <f>_xlfn.NUMBERVALUE(LEFT(Table1[[#This Row],[Minuta]],FIND("'",Table1[[#This Row],[Minuta]])-1))</f>
        <v>44</v>
      </c>
      <c r="V103" t="str">
        <f>IFERROR(RIGHT(Table1[[#This Row],[Minuta]],LEN(Table1[[#This Row],[Minuta]])-FIND("+",Table1[[#This Row],[Minuta]])),"")</f>
        <v/>
      </c>
      <c r="W103" s="57" t="str">
        <f>Table1[[#This Row],[Typ Gola]]</f>
        <v>Strzał z prawej nogi</v>
      </c>
      <c r="X103" s="58" t="str">
        <f>Table1[[#This Row],[Asystujący]]</f>
        <v>Franck Ribéry</v>
      </c>
    </row>
    <row r="104" spans="1:24" x14ac:dyDescent="0.25">
      <c r="A104" t="s">
        <v>337</v>
      </c>
      <c r="B104">
        <v>28</v>
      </c>
      <c r="C104" s="7">
        <v>43190</v>
      </c>
      <c r="D104" t="s">
        <v>21</v>
      </c>
      <c r="E104" t="s">
        <v>223</v>
      </c>
      <c r="F104" s="57">
        <v>0.25</v>
      </c>
      <c r="G104" s="57" t="s">
        <v>17</v>
      </c>
      <c r="H104" s="57" t="s">
        <v>211</v>
      </c>
      <c r="I104" s="57" t="s">
        <v>19</v>
      </c>
      <c r="J104" s="57" t="s">
        <v>193</v>
      </c>
      <c r="K104" s="57" t="str">
        <f>Table1[[#This Row],[Sezon]]</f>
        <v>2017/2018</v>
      </c>
      <c r="L104" s="57" t="str">
        <f>_xlfn.CONCAT(Table1[[#This Row],[Sezon]]," | ",Table1[[#This Row],[Kolejka]])</f>
        <v>2017/2018 | 28</v>
      </c>
      <c r="M104" s="7">
        <f>Table1[[#This Row],[Data]]</f>
        <v>43190</v>
      </c>
      <c r="N104" s="57" t="str">
        <f>IF(Table1[[#This Row],[Miejsce]]="W","Goście","Gospodarze")</f>
        <v>Gospodarze</v>
      </c>
      <c r="O104" s="57" t="str">
        <f>LEFT(Table1[[#This Row],[Przeciwnik]],FIND("(",Table1[[#This Row],[Przeciwnik]])-1)</f>
        <v>Bor. Dortmund  </v>
      </c>
      <c r="P104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3</v>
      </c>
      <c r="Q104" s="60">
        <f>HOUR(Table1[[#This Row],[Wynik]])</f>
        <v>6</v>
      </c>
      <c r="R104" s="60">
        <f>MINUTE(Table1[[#This Row],[Wynik]])</f>
        <v>0</v>
      </c>
      <c r="S104" s="60" t="str">
        <f>_xlfn.CONCAT(Table1[[#This Row],[Gole_Gospodarzy_C]],":",Table1[[#This Row],[Gole_Gości_c]])</f>
        <v>6:0</v>
      </c>
      <c r="T104" s="57" t="str">
        <f>Table1[[#This Row],[Pozycja]]</f>
        <v>ŚNP</v>
      </c>
      <c r="U104">
        <f>_xlfn.NUMBERVALUE(LEFT(Table1[[#This Row],[Minuta]],FIND("'",Table1[[#This Row],[Minuta]])-1))</f>
        <v>87</v>
      </c>
      <c r="V104" t="str">
        <f>IFERROR(RIGHT(Table1[[#This Row],[Minuta]],LEN(Table1[[#This Row],[Minuta]])-FIND("+",Table1[[#This Row],[Minuta]])),"")</f>
        <v/>
      </c>
      <c r="W104" s="57" t="str">
        <f>Table1[[#This Row],[Typ Gola]]</f>
        <v>Strzał z prawej nogi</v>
      </c>
      <c r="X104" s="58" t="str">
        <f>Table1[[#This Row],[Asystujący]]</f>
        <v>Joshua Kimmich</v>
      </c>
    </row>
    <row r="105" spans="1:24" x14ac:dyDescent="0.25">
      <c r="A105" t="s">
        <v>337</v>
      </c>
      <c r="B105">
        <v>30</v>
      </c>
      <c r="C105" s="7">
        <v>43204</v>
      </c>
      <c r="D105" t="s">
        <v>21</v>
      </c>
      <c r="E105" t="s">
        <v>225</v>
      </c>
      <c r="F105" s="57">
        <v>0.20902777777777778</v>
      </c>
      <c r="G105" s="57" t="s">
        <v>17</v>
      </c>
      <c r="H105" s="57" t="s">
        <v>226</v>
      </c>
      <c r="I105" s="57" t="s">
        <v>19</v>
      </c>
      <c r="J105" s="57">
        <v>0</v>
      </c>
      <c r="K105" s="57" t="str">
        <f>Table1[[#This Row],[Sezon]]</f>
        <v>2017/2018</v>
      </c>
      <c r="L105" s="57" t="str">
        <f>_xlfn.CONCAT(Table1[[#This Row],[Sezon]]," | ",Table1[[#This Row],[Kolejka]])</f>
        <v>2017/2018 | 30</v>
      </c>
      <c r="M105" s="7">
        <f>Table1[[#This Row],[Data]]</f>
        <v>43204</v>
      </c>
      <c r="N105" s="57" t="str">
        <f>IF(Table1[[#This Row],[Miejsce]]="W","Goście","Gospodarze")</f>
        <v>Gospodarze</v>
      </c>
      <c r="O105" s="57" t="str">
        <f>LEFT(Table1[[#This Row],[Przeciwnik]],FIND("(",Table1[[#This Row],[Przeciwnik]])-1)</f>
        <v>M´gladbach  </v>
      </c>
      <c r="P105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8</v>
      </c>
      <c r="Q105" s="60">
        <f>HOUR(Table1[[#This Row],[Wynik]])</f>
        <v>5</v>
      </c>
      <c r="R105" s="60">
        <f>MINUTE(Table1[[#This Row],[Wynik]])</f>
        <v>1</v>
      </c>
      <c r="S105" s="60" t="str">
        <f>_xlfn.CONCAT(Table1[[#This Row],[Gole_Gospodarzy_C]],":",Table1[[#This Row],[Gole_Gości_c]])</f>
        <v>5:1</v>
      </c>
      <c r="T105" s="57" t="str">
        <f>Table1[[#This Row],[Pozycja]]</f>
        <v>ŚNP</v>
      </c>
      <c r="U105">
        <f>_xlfn.NUMBERVALUE(LEFT(Table1[[#This Row],[Minuta]],FIND("'",Table1[[#This Row],[Minuta]])-1))</f>
        <v>82</v>
      </c>
      <c r="V105" t="str">
        <f>IFERROR(RIGHT(Table1[[#This Row],[Minuta]],LEN(Table1[[#This Row],[Minuta]])-FIND("+",Table1[[#This Row],[Minuta]])),"")</f>
        <v/>
      </c>
      <c r="W105" s="57" t="str">
        <f>Table1[[#This Row],[Typ Gola]]</f>
        <v>Strzał z prawej nogi</v>
      </c>
      <c r="X105" s="58">
        <f>Table1[[#This Row],[Asystujący]]</f>
        <v>0</v>
      </c>
    </row>
    <row r="106" spans="1:24" x14ac:dyDescent="0.25">
      <c r="A106" t="s">
        <v>337</v>
      </c>
      <c r="B106">
        <v>31</v>
      </c>
      <c r="C106" s="7">
        <v>43211</v>
      </c>
      <c r="D106" t="s">
        <v>14</v>
      </c>
      <c r="E106" t="s">
        <v>228</v>
      </c>
      <c r="F106" s="57">
        <v>2.0833333333333333E-3</v>
      </c>
      <c r="G106" s="57" t="s">
        <v>17</v>
      </c>
      <c r="H106" s="57" t="s">
        <v>143</v>
      </c>
      <c r="I106" s="57" t="s">
        <v>36</v>
      </c>
      <c r="J106" s="57" t="s">
        <v>229</v>
      </c>
      <c r="K106" s="57" t="str">
        <f>Table1[[#This Row],[Sezon]]</f>
        <v>2017/2018</v>
      </c>
      <c r="L106" s="57" t="str">
        <f>_xlfn.CONCAT(Table1[[#This Row],[Sezon]]," | ",Table1[[#This Row],[Kolejka]])</f>
        <v>2017/2018 | 31</v>
      </c>
      <c r="M106" s="7">
        <f>Table1[[#This Row],[Data]]</f>
        <v>43211</v>
      </c>
      <c r="N106" s="57" t="str">
        <f>IF(Table1[[#This Row],[Miejsce]]="W","Goście","Gospodarze")</f>
        <v>Goście</v>
      </c>
      <c r="O106" s="57" t="str">
        <f>LEFT(Table1[[#This Row],[Przeciwnik]],FIND("(",Table1[[#This Row],[Przeciwnik]])-1)</f>
        <v>Hannover 96  </v>
      </c>
      <c r="P106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13</v>
      </c>
      <c r="Q106" s="60">
        <f>HOUR(Table1[[#This Row],[Wynik]])</f>
        <v>0</v>
      </c>
      <c r="R106" s="60">
        <f>MINUTE(Table1[[#This Row],[Wynik]])</f>
        <v>3</v>
      </c>
      <c r="S106" s="60" t="str">
        <f>_xlfn.CONCAT(Table1[[#This Row],[Gole_Gospodarzy_C]],":",Table1[[#This Row],[Gole_Gości_c]])</f>
        <v>0:3</v>
      </c>
      <c r="T106" s="57" t="str">
        <f>Table1[[#This Row],[Pozycja]]</f>
        <v>ŚNP</v>
      </c>
      <c r="U106">
        <f>_xlfn.NUMBERVALUE(LEFT(Table1[[#This Row],[Minuta]],FIND("'",Table1[[#This Row],[Minuta]])-1))</f>
        <v>73</v>
      </c>
      <c r="V106" t="str">
        <f>IFERROR(RIGHT(Table1[[#This Row],[Minuta]],LEN(Table1[[#This Row],[Minuta]])-FIND("+",Table1[[#This Row],[Minuta]])),"")</f>
        <v/>
      </c>
      <c r="W106" s="57" t="str">
        <f>Table1[[#This Row],[Typ Gola]]</f>
        <v>Główka</v>
      </c>
      <c r="X106" s="58" t="str">
        <f>Table1[[#This Row],[Asystujący]]</f>
        <v>Sebastian Rudy</v>
      </c>
    </row>
    <row r="107" spans="1:24" x14ac:dyDescent="0.25">
      <c r="A107" t="s">
        <v>337</v>
      </c>
      <c r="B107">
        <v>33</v>
      </c>
      <c r="C107" s="7">
        <v>43225</v>
      </c>
      <c r="D107" t="s">
        <v>14</v>
      </c>
      <c r="E107" t="s">
        <v>213</v>
      </c>
      <c r="F107" s="57">
        <v>4.3750000000000004E-2</v>
      </c>
      <c r="G107" s="57" t="s">
        <v>17</v>
      </c>
      <c r="H107" s="57" t="s">
        <v>124</v>
      </c>
      <c r="I107" s="57" t="s">
        <v>19</v>
      </c>
      <c r="J107" s="57" t="s">
        <v>57</v>
      </c>
      <c r="K107" s="57" t="str">
        <f>Table1[[#This Row],[Sezon]]</f>
        <v>2017/2018</v>
      </c>
      <c r="L107" s="57" t="str">
        <f>_xlfn.CONCAT(Table1[[#This Row],[Sezon]]," | ",Table1[[#This Row],[Kolejka]])</f>
        <v>2017/2018 | 33</v>
      </c>
      <c r="M107" s="7">
        <f>Table1[[#This Row],[Data]]</f>
        <v>43225</v>
      </c>
      <c r="N107" s="57" t="str">
        <f>IF(Table1[[#This Row],[Miejsce]]="W","Goście","Gospodarze")</f>
        <v>Goście</v>
      </c>
      <c r="O107" s="57" t="str">
        <f>LEFT(Table1[[#This Row],[Przeciwnik]],FIND("(",Table1[[#This Row],[Przeciwnik]])-1)</f>
        <v>Köln  </v>
      </c>
      <c r="P107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18</v>
      </c>
      <c r="Q107" s="60">
        <f>HOUR(Table1[[#This Row],[Wynik]])</f>
        <v>1</v>
      </c>
      <c r="R107" s="60">
        <f>MINUTE(Table1[[#This Row],[Wynik]])</f>
        <v>3</v>
      </c>
      <c r="S107" s="60" t="str">
        <f>_xlfn.CONCAT(Table1[[#This Row],[Gole_Gospodarzy_C]],":",Table1[[#This Row],[Gole_Gości_c]])</f>
        <v>1:3</v>
      </c>
      <c r="T107" s="57" t="str">
        <f>Table1[[#This Row],[Pozycja]]</f>
        <v>ŚNP</v>
      </c>
      <c r="U107">
        <f>_xlfn.NUMBERVALUE(LEFT(Table1[[#This Row],[Minuta]],FIND("'",Table1[[#This Row],[Minuta]])-1))</f>
        <v>61</v>
      </c>
      <c r="V107" t="str">
        <f>IFERROR(RIGHT(Table1[[#This Row],[Minuta]],LEN(Table1[[#This Row],[Minuta]])-FIND("+",Table1[[#This Row],[Minuta]])),"")</f>
        <v/>
      </c>
      <c r="W107" s="57" t="str">
        <f>Table1[[#This Row],[Typ Gola]]</f>
        <v>Strzał z prawej nogi</v>
      </c>
      <c r="X107" s="58" t="str">
        <f>Table1[[#This Row],[Asystujący]]</f>
        <v>Thomas Müller</v>
      </c>
    </row>
    <row r="108" spans="1:24" x14ac:dyDescent="0.25">
      <c r="A108" t="s">
        <v>338</v>
      </c>
      <c r="B108">
        <v>1</v>
      </c>
      <c r="C108" s="7">
        <v>43336</v>
      </c>
      <c r="D108" t="s">
        <v>21</v>
      </c>
      <c r="E108" t="s">
        <v>216</v>
      </c>
      <c r="F108" s="57">
        <v>0.12569444444444444</v>
      </c>
      <c r="G108" s="57" t="s">
        <v>17</v>
      </c>
      <c r="H108" s="57" t="s">
        <v>226</v>
      </c>
      <c r="I108" s="57" t="s">
        <v>88</v>
      </c>
      <c r="J108" s="57">
        <v>0</v>
      </c>
      <c r="K108" s="57" t="str">
        <f>Table1[[#This Row],[Sezon]]</f>
        <v>2018/2019</v>
      </c>
      <c r="L108" s="57" t="str">
        <f>_xlfn.CONCAT(Table1[[#This Row],[Sezon]]," | ",Table1[[#This Row],[Kolejka]])</f>
        <v>2018/2019 | 1</v>
      </c>
      <c r="M108" s="7">
        <f>Table1[[#This Row],[Data]]</f>
        <v>43336</v>
      </c>
      <c r="N108" s="57" t="str">
        <f>IF(Table1[[#This Row],[Miejsce]]="W","Goście","Gospodarze")</f>
        <v>Gospodarze</v>
      </c>
      <c r="O108" s="57" t="str">
        <f>LEFT(Table1[[#This Row],[Przeciwnik]],FIND("(",Table1[[#This Row],[Przeciwnik]])-1)</f>
        <v>Hoffenheim  </v>
      </c>
      <c r="P108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9</v>
      </c>
      <c r="Q108" s="60">
        <f>HOUR(Table1[[#This Row],[Wynik]])</f>
        <v>3</v>
      </c>
      <c r="R108" s="60">
        <f>MINUTE(Table1[[#This Row],[Wynik]])</f>
        <v>1</v>
      </c>
      <c r="S108" s="60" t="str">
        <f>_xlfn.CONCAT(Table1[[#This Row],[Gole_Gospodarzy_C]],":",Table1[[#This Row],[Gole_Gości_c]])</f>
        <v>3:1</v>
      </c>
      <c r="T108" s="57" t="str">
        <f>Table1[[#This Row],[Pozycja]]</f>
        <v>ŚNP</v>
      </c>
      <c r="U108">
        <f>_xlfn.NUMBERVALUE(LEFT(Table1[[#This Row],[Minuta]],FIND("'",Table1[[#This Row],[Minuta]])-1))</f>
        <v>82</v>
      </c>
      <c r="V108" t="str">
        <f>IFERROR(RIGHT(Table1[[#This Row],[Minuta]],LEN(Table1[[#This Row],[Minuta]])-FIND("+",Table1[[#This Row],[Minuta]])),"")</f>
        <v/>
      </c>
      <c r="W108" s="57" t="str">
        <f>Table1[[#This Row],[Typ Gola]]</f>
        <v>Rzut karny</v>
      </c>
      <c r="X108" s="58">
        <f>Table1[[#This Row],[Asystujący]]</f>
        <v>0</v>
      </c>
    </row>
    <row r="109" spans="1:24" x14ac:dyDescent="0.25">
      <c r="A109" t="s">
        <v>338</v>
      </c>
      <c r="B109">
        <v>2</v>
      </c>
      <c r="C109" s="7">
        <v>43344</v>
      </c>
      <c r="D109" t="s">
        <v>14</v>
      </c>
      <c r="E109" t="s">
        <v>235</v>
      </c>
      <c r="F109" s="57">
        <v>2.0833333333333333E-3</v>
      </c>
      <c r="G109" s="57" t="s">
        <v>17</v>
      </c>
      <c r="H109" s="57" t="s">
        <v>134</v>
      </c>
      <c r="I109" s="57" t="s">
        <v>44</v>
      </c>
      <c r="J109" s="57" t="s">
        <v>234</v>
      </c>
      <c r="K109" s="57" t="str">
        <f>Table1[[#This Row],[Sezon]]</f>
        <v>2018/2019</v>
      </c>
      <c r="L109" s="57" t="str">
        <f>_xlfn.CONCAT(Table1[[#This Row],[Sezon]]," | ",Table1[[#This Row],[Kolejka]])</f>
        <v>2018/2019 | 2</v>
      </c>
      <c r="M109" s="7">
        <f>Table1[[#This Row],[Data]]</f>
        <v>43344</v>
      </c>
      <c r="N109" s="57" t="str">
        <f>IF(Table1[[#This Row],[Miejsce]]="W","Goście","Gospodarze")</f>
        <v>Goście</v>
      </c>
      <c r="O109" s="57" t="str">
        <f>LEFT(Table1[[#This Row],[Przeciwnik]],FIND("(",Table1[[#This Row],[Przeciwnik]])-1)</f>
        <v>Stuttgart  </v>
      </c>
      <c r="P109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13</v>
      </c>
      <c r="Q109" s="60">
        <f>HOUR(Table1[[#This Row],[Wynik]])</f>
        <v>0</v>
      </c>
      <c r="R109" s="60">
        <f>MINUTE(Table1[[#This Row],[Wynik]])</f>
        <v>3</v>
      </c>
      <c r="S109" s="60" t="str">
        <f>_xlfn.CONCAT(Table1[[#This Row],[Gole_Gospodarzy_C]],":",Table1[[#This Row],[Gole_Gości_c]])</f>
        <v>0:3</v>
      </c>
      <c r="T109" s="57" t="str">
        <f>Table1[[#This Row],[Pozycja]]</f>
        <v>ŚNP</v>
      </c>
      <c r="U109">
        <f>_xlfn.NUMBERVALUE(LEFT(Table1[[#This Row],[Minuta]],FIND("'",Table1[[#This Row],[Minuta]])-1))</f>
        <v>62</v>
      </c>
      <c r="V109" t="str">
        <f>IFERROR(RIGHT(Table1[[#This Row],[Minuta]],LEN(Table1[[#This Row],[Minuta]])-FIND("+",Table1[[#This Row],[Minuta]])),"")</f>
        <v/>
      </c>
      <c r="W109" s="57" t="str">
        <f>Table1[[#This Row],[Typ Gola]]</f>
        <v>Strzał z lewej nogi</v>
      </c>
      <c r="X109" s="58" t="str">
        <f>Table1[[#This Row],[Asystujący]]</f>
        <v>Leon Goretzka</v>
      </c>
    </row>
    <row r="110" spans="1:24" x14ac:dyDescent="0.25">
      <c r="A110" t="s">
        <v>338</v>
      </c>
      <c r="B110">
        <v>4</v>
      </c>
      <c r="C110" s="7">
        <v>43365</v>
      </c>
      <c r="D110" t="s">
        <v>14</v>
      </c>
      <c r="E110" t="s">
        <v>237</v>
      </c>
      <c r="F110" s="57">
        <v>1.3888888888888889E-3</v>
      </c>
      <c r="G110" s="57" t="s">
        <v>17</v>
      </c>
      <c r="H110" s="57" t="s">
        <v>125</v>
      </c>
      <c r="I110" s="57" t="s">
        <v>88</v>
      </c>
      <c r="J110" s="57">
        <v>0</v>
      </c>
      <c r="K110" s="57" t="str">
        <f>Table1[[#This Row],[Sezon]]</f>
        <v>2018/2019</v>
      </c>
      <c r="L110" s="57" t="str">
        <f>_xlfn.CONCAT(Table1[[#This Row],[Sezon]]," | ",Table1[[#This Row],[Kolejka]])</f>
        <v>2018/2019 | 4</v>
      </c>
      <c r="M110" s="7">
        <f>Table1[[#This Row],[Data]]</f>
        <v>43365</v>
      </c>
      <c r="N110" s="57" t="str">
        <f>IF(Table1[[#This Row],[Miejsce]]="W","Goście","Gospodarze")</f>
        <v>Goście</v>
      </c>
      <c r="O110" s="57" t="str">
        <f>LEFT(Table1[[#This Row],[Przeciwnik]],FIND("(",Table1[[#This Row],[Przeciwnik]])-1)</f>
        <v>FC Schalke 04  </v>
      </c>
      <c r="P110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17</v>
      </c>
      <c r="Q110" s="60">
        <f>HOUR(Table1[[#This Row],[Wynik]])</f>
        <v>0</v>
      </c>
      <c r="R110" s="60">
        <f>MINUTE(Table1[[#This Row],[Wynik]])</f>
        <v>2</v>
      </c>
      <c r="S110" s="60" t="str">
        <f>_xlfn.CONCAT(Table1[[#This Row],[Gole_Gospodarzy_C]],":",Table1[[#This Row],[Gole_Gości_c]])</f>
        <v>0:2</v>
      </c>
      <c r="T110" s="57" t="str">
        <f>Table1[[#This Row],[Pozycja]]</f>
        <v>ŚNP</v>
      </c>
      <c r="U110">
        <f>_xlfn.NUMBERVALUE(LEFT(Table1[[#This Row],[Minuta]],FIND("'",Table1[[#This Row],[Minuta]])-1))</f>
        <v>64</v>
      </c>
      <c r="V110" t="str">
        <f>IFERROR(RIGHT(Table1[[#This Row],[Minuta]],LEN(Table1[[#This Row],[Minuta]])-FIND("+",Table1[[#This Row],[Minuta]])),"")</f>
        <v/>
      </c>
      <c r="W110" s="57" t="str">
        <f>Table1[[#This Row],[Typ Gola]]</f>
        <v>Rzut karny</v>
      </c>
      <c r="X110" s="58">
        <f>Table1[[#This Row],[Asystujący]]</f>
        <v>0</v>
      </c>
    </row>
    <row r="111" spans="1:24" x14ac:dyDescent="0.25">
      <c r="A111" t="s">
        <v>338</v>
      </c>
      <c r="B111">
        <v>8</v>
      </c>
      <c r="C111" s="7">
        <v>43393</v>
      </c>
      <c r="D111" t="s">
        <v>14</v>
      </c>
      <c r="E111" t="s">
        <v>238</v>
      </c>
      <c r="F111" s="57">
        <v>4.3750000000000004E-2</v>
      </c>
      <c r="G111" s="57" t="s">
        <v>17</v>
      </c>
      <c r="H111" s="57" t="s">
        <v>239</v>
      </c>
      <c r="I111" s="57" t="s">
        <v>19</v>
      </c>
      <c r="J111" s="57" t="s">
        <v>220</v>
      </c>
      <c r="K111" s="57" t="str">
        <f>Table1[[#This Row],[Sezon]]</f>
        <v>2018/2019</v>
      </c>
      <c r="L111" s="57" t="str">
        <f>_xlfn.CONCAT(Table1[[#This Row],[Sezon]]," | ",Table1[[#This Row],[Kolejka]])</f>
        <v>2018/2019 | 8</v>
      </c>
      <c r="M111" s="7">
        <f>Table1[[#This Row],[Data]]</f>
        <v>43393</v>
      </c>
      <c r="N111" s="57" t="str">
        <f>IF(Table1[[#This Row],[Miejsce]]="W","Goście","Gospodarze")</f>
        <v>Goście</v>
      </c>
      <c r="O111" s="57" t="str">
        <f>LEFT(Table1[[#This Row],[Przeciwnik]],FIND("(",Table1[[#This Row],[Przeciwnik]])-1)</f>
        <v>Wolfsburg  </v>
      </c>
      <c r="P111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9</v>
      </c>
      <c r="Q111" s="60">
        <f>HOUR(Table1[[#This Row],[Wynik]])</f>
        <v>1</v>
      </c>
      <c r="R111" s="60">
        <f>MINUTE(Table1[[#This Row],[Wynik]])</f>
        <v>3</v>
      </c>
      <c r="S111" s="60" t="str">
        <f>_xlfn.CONCAT(Table1[[#This Row],[Gole_Gospodarzy_C]],":",Table1[[#This Row],[Gole_Gości_c]])</f>
        <v>1:3</v>
      </c>
      <c r="T111" s="57" t="str">
        <f>Table1[[#This Row],[Pozycja]]</f>
        <v>ŚNP</v>
      </c>
      <c r="U111">
        <f>_xlfn.NUMBERVALUE(LEFT(Table1[[#This Row],[Minuta]],FIND("'",Table1[[#This Row],[Minuta]])-1))</f>
        <v>30</v>
      </c>
      <c r="V111" t="str">
        <f>IFERROR(RIGHT(Table1[[#This Row],[Minuta]],LEN(Table1[[#This Row],[Minuta]])-FIND("+",Table1[[#This Row],[Minuta]])),"")</f>
        <v/>
      </c>
      <c r="W111" s="57" t="str">
        <f>Table1[[#This Row],[Typ Gola]]</f>
        <v>Strzał z prawej nogi</v>
      </c>
      <c r="X111" s="58" t="str">
        <f>Table1[[#This Row],[Asystujący]]</f>
        <v>Mats Hummels</v>
      </c>
    </row>
    <row r="112" spans="1:24" x14ac:dyDescent="0.25">
      <c r="A112" t="s">
        <v>338</v>
      </c>
      <c r="B112">
        <v>8</v>
      </c>
      <c r="C112" s="7">
        <v>43393</v>
      </c>
      <c r="D112" t="s">
        <v>14</v>
      </c>
      <c r="E112" t="s">
        <v>238</v>
      </c>
      <c r="F112" s="57">
        <v>4.3750000000000004E-2</v>
      </c>
      <c r="G112" s="57" t="s">
        <v>17</v>
      </c>
      <c r="H112" s="57" t="s">
        <v>206</v>
      </c>
      <c r="I112" s="57" t="s">
        <v>19</v>
      </c>
      <c r="J112" s="57">
        <v>0</v>
      </c>
      <c r="K112" s="57" t="str">
        <f>Table1[[#This Row],[Sezon]]</f>
        <v>2018/2019</v>
      </c>
      <c r="L112" s="57" t="str">
        <f>_xlfn.CONCAT(Table1[[#This Row],[Sezon]]," | ",Table1[[#This Row],[Kolejka]])</f>
        <v>2018/2019 | 8</v>
      </c>
      <c r="M112" s="7">
        <f>Table1[[#This Row],[Data]]</f>
        <v>43393</v>
      </c>
      <c r="N112" s="57" t="str">
        <f>IF(Table1[[#This Row],[Miejsce]]="W","Goście","Gospodarze")</f>
        <v>Goście</v>
      </c>
      <c r="O112" s="57" t="str">
        <f>LEFT(Table1[[#This Row],[Przeciwnik]],FIND("(",Table1[[#This Row],[Przeciwnik]])-1)</f>
        <v>Wolfsburg  </v>
      </c>
      <c r="P112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9</v>
      </c>
      <c r="Q112" s="60">
        <f>HOUR(Table1[[#This Row],[Wynik]])</f>
        <v>1</v>
      </c>
      <c r="R112" s="60">
        <f>MINUTE(Table1[[#This Row],[Wynik]])</f>
        <v>3</v>
      </c>
      <c r="S112" s="60" t="str">
        <f>_xlfn.CONCAT(Table1[[#This Row],[Gole_Gospodarzy_C]],":",Table1[[#This Row],[Gole_Gości_c]])</f>
        <v>1:3</v>
      </c>
      <c r="T112" s="57" t="str">
        <f>Table1[[#This Row],[Pozycja]]</f>
        <v>ŚNP</v>
      </c>
      <c r="U112">
        <f>_xlfn.NUMBERVALUE(LEFT(Table1[[#This Row],[Minuta]],FIND("'",Table1[[#This Row],[Minuta]])-1))</f>
        <v>49</v>
      </c>
      <c r="V112" t="str">
        <f>IFERROR(RIGHT(Table1[[#This Row],[Minuta]],LEN(Table1[[#This Row],[Minuta]])-FIND("+",Table1[[#This Row],[Minuta]])),"")</f>
        <v/>
      </c>
      <c r="W112" s="57" t="str">
        <f>Table1[[#This Row],[Typ Gola]]</f>
        <v>Strzał z prawej nogi</v>
      </c>
      <c r="X112" s="58">
        <f>Table1[[#This Row],[Asystujący]]</f>
        <v>0</v>
      </c>
    </row>
    <row r="113" spans="1:24" x14ac:dyDescent="0.25">
      <c r="A113" t="s">
        <v>338</v>
      </c>
      <c r="B113">
        <v>11</v>
      </c>
      <c r="C113" s="7">
        <v>43414</v>
      </c>
      <c r="D113" t="s">
        <v>14</v>
      </c>
      <c r="E113" t="s">
        <v>243</v>
      </c>
      <c r="F113" s="57">
        <v>0.12638888888888888</v>
      </c>
      <c r="G113" s="57" t="s">
        <v>17</v>
      </c>
      <c r="H113" s="57" t="s">
        <v>92</v>
      </c>
      <c r="I113" s="57" t="s">
        <v>36</v>
      </c>
      <c r="J113" s="57" t="s">
        <v>244</v>
      </c>
      <c r="K113" s="57" t="str">
        <f>Table1[[#This Row],[Sezon]]</f>
        <v>2018/2019</v>
      </c>
      <c r="L113" s="57" t="str">
        <f>_xlfn.CONCAT(Table1[[#This Row],[Sezon]]," | ",Table1[[#This Row],[Kolejka]])</f>
        <v>2018/2019 | 11</v>
      </c>
      <c r="M113" s="7">
        <f>Table1[[#This Row],[Data]]</f>
        <v>43414</v>
      </c>
      <c r="N113" s="57" t="str">
        <f>IF(Table1[[#This Row],[Miejsce]]="W","Goście","Gospodarze")</f>
        <v>Goście</v>
      </c>
      <c r="O113" s="57" t="str">
        <f>LEFT(Table1[[#This Row],[Przeciwnik]],FIND("(",Table1[[#This Row],[Przeciwnik]])-1)</f>
        <v>Bor. Dortmund  </v>
      </c>
      <c r="P113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1</v>
      </c>
      <c r="Q113" s="60">
        <f>HOUR(Table1[[#This Row],[Wynik]])</f>
        <v>3</v>
      </c>
      <c r="R113" s="60">
        <f>MINUTE(Table1[[#This Row],[Wynik]])</f>
        <v>2</v>
      </c>
      <c r="S113" s="60" t="str">
        <f>_xlfn.CONCAT(Table1[[#This Row],[Gole_Gospodarzy_C]],":",Table1[[#This Row],[Gole_Gości_c]])</f>
        <v>3:2</v>
      </c>
      <c r="T113" s="57" t="str">
        <f>Table1[[#This Row],[Pozycja]]</f>
        <v>ŚNP</v>
      </c>
      <c r="U113">
        <f>_xlfn.NUMBERVALUE(LEFT(Table1[[#This Row],[Minuta]],FIND("'",Table1[[#This Row],[Minuta]])-1))</f>
        <v>26</v>
      </c>
      <c r="V113" t="str">
        <f>IFERROR(RIGHT(Table1[[#This Row],[Minuta]],LEN(Table1[[#This Row],[Minuta]])-FIND("+",Table1[[#This Row],[Minuta]])),"")</f>
        <v/>
      </c>
      <c r="W113" s="57" t="str">
        <f>Table1[[#This Row],[Typ Gola]]</f>
        <v>Główka</v>
      </c>
      <c r="X113" s="58" t="str">
        <f>Table1[[#This Row],[Asystujący]]</f>
        <v>Serge Gnabry</v>
      </c>
    </row>
    <row r="114" spans="1:24" x14ac:dyDescent="0.25">
      <c r="A114" t="s">
        <v>338</v>
      </c>
      <c r="B114">
        <v>11</v>
      </c>
      <c r="C114" s="7">
        <v>43414</v>
      </c>
      <c r="D114" t="s">
        <v>14</v>
      </c>
      <c r="E114" t="s">
        <v>243</v>
      </c>
      <c r="F114" s="57">
        <v>0.12638888888888888</v>
      </c>
      <c r="G114" s="57" t="s">
        <v>17</v>
      </c>
      <c r="H114" s="57" t="s">
        <v>104</v>
      </c>
      <c r="I114" s="57" t="s">
        <v>36</v>
      </c>
      <c r="J114" s="57" t="s">
        <v>193</v>
      </c>
      <c r="K114" s="57" t="str">
        <f>Table1[[#This Row],[Sezon]]</f>
        <v>2018/2019</v>
      </c>
      <c r="L114" s="57" t="str">
        <f>_xlfn.CONCAT(Table1[[#This Row],[Sezon]]," | ",Table1[[#This Row],[Kolejka]])</f>
        <v>2018/2019 | 11</v>
      </c>
      <c r="M114" s="7">
        <f>Table1[[#This Row],[Data]]</f>
        <v>43414</v>
      </c>
      <c r="N114" s="57" t="str">
        <f>IF(Table1[[#This Row],[Miejsce]]="W","Goście","Gospodarze")</f>
        <v>Goście</v>
      </c>
      <c r="O114" s="57" t="str">
        <f>LEFT(Table1[[#This Row],[Przeciwnik]],FIND("(",Table1[[#This Row],[Przeciwnik]])-1)</f>
        <v>Bor. Dortmund  </v>
      </c>
      <c r="P114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1</v>
      </c>
      <c r="Q114" s="60">
        <f>HOUR(Table1[[#This Row],[Wynik]])</f>
        <v>3</v>
      </c>
      <c r="R114" s="60">
        <f>MINUTE(Table1[[#This Row],[Wynik]])</f>
        <v>2</v>
      </c>
      <c r="S114" s="60" t="str">
        <f>_xlfn.CONCAT(Table1[[#This Row],[Gole_Gospodarzy_C]],":",Table1[[#This Row],[Gole_Gości_c]])</f>
        <v>3:2</v>
      </c>
      <c r="T114" s="57" t="str">
        <f>Table1[[#This Row],[Pozycja]]</f>
        <v>ŚNP</v>
      </c>
      <c r="U114">
        <f>_xlfn.NUMBERVALUE(LEFT(Table1[[#This Row],[Minuta]],FIND("'",Table1[[#This Row],[Minuta]])-1))</f>
        <v>52</v>
      </c>
      <c r="V114" t="str">
        <f>IFERROR(RIGHT(Table1[[#This Row],[Minuta]],LEN(Table1[[#This Row],[Minuta]])-FIND("+",Table1[[#This Row],[Minuta]])),"")</f>
        <v/>
      </c>
      <c r="W114" s="57" t="str">
        <f>Table1[[#This Row],[Typ Gola]]</f>
        <v>Główka</v>
      </c>
      <c r="X114" s="58" t="str">
        <f>Table1[[#This Row],[Asystujący]]</f>
        <v>Joshua Kimmich</v>
      </c>
    </row>
    <row r="115" spans="1:24" x14ac:dyDescent="0.25">
      <c r="A115" t="s">
        <v>338</v>
      </c>
      <c r="B115">
        <v>14</v>
      </c>
      <c r="C115" s="7">
        <v>43442</v>
      </c>
      <c r="D115" t="s">
        <v>21</v>
      </c>
      <c r="E115" t="s">
        <v>245</v>
      </c>
      <c r="F115" s="57">
        <v>0.125</v>
      </c>
      <c r="G115" s="57" t="s">
        <v>17</v>
      </c>
      <c r="H115" s="57" t="s">
        <v>145</v>
      </c>
      <c r="I115" s="57" t="s">
        <v>36</v>
      </c>
      <c r="J115" s="57" t="s">
        <v>193</v>
      </c>
      <c r="K115" s="57" t="str">
        <f>Table1[[#This Row],[Sezon]]</f>
        <v>2018/2019</v>
      </c>
      <c r="L115" s="57" t="str">
        <f>_xlfn.CONCAT(Table1[[#This Row],[Sezon]]," | ",Table1[[#This Row],[Kolejka]])</f>
        <v>2018/2019 | 14</v>
      </c>
      <c r="M115" s="7">
        <f>Table1[[#This Row],[Data]]</f>
        <v>43442</v>
      </c>
      <c r="N115" s="57" t="str">
        <f>IF(Table1[[#This Row],[Miejsce]]="W","Goście","Gospodarze")</f>
        <v>Gospodarze</v>
      </c>
      <c r="O115" s="57" t="str">
        <f>LEFT(Table1[[#This Row],[Przeciwnik]],FIND("(",Table1[[#This Row],[Przeciwnik]])-1)</f>
        <v>Nürnberg  </v>
      </c>
      <c r="P115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15</v>
      </c>
      <c r="Q115" s="60">
        <f>HOUR(Table1[[#This Row],[Wynik]])</f>
        <v>3</v>
      </c>
      <c r="R115" s="60">
        <f>MINUTE(Table1[[#This Row],[Wynik]])</f>
        <v>0</v>
      </c>
      <c r="S115" s="60" t="str">
        <f>_xlfn.CONCAT(Table1[[#This Row],[Gole_Gospodarzy_C]],":",Table1[[#This Row],[Gole_Gości_c]])</f>
        <v>3:0</v>
      </c>
      <c r="T115" s="57" t="str">
        <f>Table1[[#This Row],[Pozycja]]</f>
        <v>ŚNP</v>
      </c>
      <c r="U115">
        <f>_xlfn.NUMBERVALUE(LEFT(Table1[[#This Row],[Minuta]],FIND("'",Table1[[#This Row],[Minuta]])-1))</f>
        <v>9</v>
      </c>
      <c r="V115" t="str">
        <f>IFERROR(RIGHT(Table1[[#This Row],[Minuta]],LEN(Table1[[#This Row],[Minuta]])-FIND("+",Table1[[#This Row],[Minuta]])),"")</f>
        <v/>
      </c>
      <c r="W115" s="57" t="str">
        <f>Table1[[#This Row],[Typ Gola]]</f>
        <v>Główka</v>
      </c>
      <c r="X115" s="58" t="str">
        <f>Table1[[#This Row],[Asystujący]]</f>
        <v>Joshua Kimmich</v>
      </c>
    </row>
    <row r="116" spans="1:24" x14ac:dyDescent="0.25">
      <c r="A116" t="s">
        <v>338</v>
      </c>
      <c r="B116">
        <v>14</v>
      </c>
      <c r="C116" s="7">
        <v>43442</v>
      </c>
      <c r="D116" t="s">
        <v>21</v>
      </c>
      <c r="E116" t="s">
        <v>245</v>
      </c>
      <c r="F116" s="57">
        <v>0.125</v>
      </c>
      <c r="G116" s="57" t="s">
        <v>17</v>
      </c>
      <c r="H116" s="57" t="s">
        <v>78</v>
      </c>
      <c r="I116" s="57" t="s">
        <v>19</v>
      </c>
      <c r="J116" s="57" t="s">
        <v>234</v>
      </c>
      <c r="K116" s="57" t="str">
        <f>Table1[[#This Row],[Sezon]]</f>
        <v>2018/2019</v>
      </c>
      <c r="L116" s="57" t="str">
        <f>_xlfn.CONCAT(Table1[[#This Row],[Sezon]]," | ",Table1[[#This Row],[Kolejka]])</f>
        <v>2018/2019 | 14</v>
      </c>
      <c r="M116" s="7">
        <f>Table1[[#This Row],[Data]]</f>
        <v>43442</v>
      </c>
      <c r="N116" s="57" t="str">
        <f>IF(Table1[[#This Row],[Miejsce]]="W","Goście","Gospodarze")</f>
        <v>Gospodarze</v>
      </c>
      <c r="O116" s="57" t="str">
        <f>LEFT(Table1[[#This Row],[Przeciwnik]],FIND("(",Table1[[#This Row],[Przeciwnik]])-1)</f>
        <v>Nürnberg  </v>
      </c>
      <c r="P116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15</v>
      </c>
      <c r="Q116" s="60">
        <f>HOUR(Table1[[#This Row],[Wynik]])</f>
        <v>3</v>
      </c>
      <c r="R116" s="60">
        <f>MINUTE(Table1[[#This Row],[Wynik]])</f>
        <v>0</v>
      </c>
      <c r="S116" s="60" t="str">
        <f>_xlfn.CONCAT(Table1[[#This Row],[Gole_Gospodarzy_C]],":",Table1[[#This Row],[Gole_Gości_c]])</f>
        <v>3:0</v>
      </c>
      <c r="T116" s="57" t="str">
        <f>Table1[[#This Row],[Pozycja]]</f>
        <v>ŚNP</v>
      </c>
      <c r="U116">
        <f>_xlfn.NUMBERVALUE(LEFT(Table1[[#This Row],[Minuta]],FIND("'",Table1[[#This Row],[Minuta]])-1))</f>
        <v>27</v>
      </c>
      <c r="V116" t="str">
        <f>IFERROR(RIGHT(Table1[[#This Row],[Minuta]],LEN(Table1[[#This Row],[Minuta]])-FIND("+",Table1[[#This Row],[Minuta]])),"")</f>
        <v/>
      </c>
      <c r="W116" s="57" t="str">
        <f>Table1[[#This Row],[Typ Gola]]</f>
        <v>Strzał z prawej nogi</v>
      </c>
      <c r="X116" s="58" t="str">
        <f>Table1[[#This Row],[Asystujący]]</f>
        <v>Leon Goretzka</v>
      </c>
    </row>
    <row r="117" spans="1:24" x14ac:dyDescent="0.25">
      <c r="A117" t="s">
        <v>338</v>
      </c>
      <c r="B117">
        <v>15</v>
      </c>
      <c r="C117" s="7">
        <v>43449</v>
      </c>
      <c r="D117" t="s">
        <v>14</v>
      </c>
      <c r="E117" t="s">
        <v>247</v>
      </c>
      <c r="F117" s="57">
        <v>2.7777777777777779E-3</v>
      </c>
      <c r="G117" s="57" t="s">
        <v>17</v>
      </c>
      <c r="H117" s="57" t="s">
        <v>134</v>
      </c>
      <c r="I117" s="57" t="s">
        <v>36</v>
      </c>
      <c r="J117" s="57" t="s">
        <v>193</v>
      </c>
      <c r="K117" s="57" t="str">
        <f>Table1[[#This Row],[Sezon]]</f>
        <v>2018/2019</v>
      </c>
      <c r="L117" s="57" t="str">
        <f>_xlfn.CONCAT(Table1[[#This Row],[Sezon]]," | ",Table1[[#This Row],[Kolejka]])</f>
        <v>2018/2019 | 15</v>
      </c>
      <c r="M117" s="7">
        <f>Table1[[#This Row],[Data]]</f>
        <v>43449</v>
      </c>
      <c r="N117" s="57" t="str">
        <f>IF(Table1[[#This Row],[Miejsce]]="W","Goście","Gospodarze")</f>
        <v>Goście</v>
      </c>
      <c r="O117" s="57" t="str">
        <f>LEFT(Table1[[#This Row],[Przeciwnik]],FIND("(",Table1[[#This Row],[Przeciwnik]])-1)</f>
        <v>Hannover 96  </v>
      </c>
      <c r="P117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17</v>
      </c>
      <c r="Q117" s="60">
        <f>HOUR(Table1[[#This Row],[Wynik]])</f>
        <v>0</v>
      </c>
      <c r="R117" s="60">
        <f>MINUTE(Table1[[#This Row],[Wynik]])</f>
        <v>4</v>
      </c>
      <c r="S117" s="60" t="str">
        <f>_xlfn.CONCAT(Table1[[#This Row],[Gole_Gospodarzy_C]],":",Table1[[#This Row],[Gole_Gości_c]])</f>
        <v>0:4</v>
      </c>
      <c r="T117" s="57" t="str">
        <f>Table1[[#This Row],[Pozycja]]</f>
        <v>ŚNP</v>
      </c>
      <c r="U117">
        <f>_xlfn.NUMBERVALUE(LEFT(Table1[[#This Row],[Minuta]],FIND("'",Table1[[#This Row],[Minuta]])-1))</f>
        <v>62</v>
      </c>
      <c r="V117" t="str">
        <f>IFERROR(RIGHT(Table1[[#This Row],[Minuta]],LEN(Table1[[#This Row],[Minuta]])-FIND("+",Table1[[#This Row],[Minuta]])),"")</f>
        <v/>
      </c>
      <c r="W117" s="57" t="str">
        <f>Table1[[#This Row],[Typ Gola]]</f>
        <v>Główka</v>
      </c>
      <c r="X117" s="58" t="str">
        <f>Table1[[#This Row],[Asystujący]]</f>
        <v>Joshua Kimmich</v>
      </c>
    </row>
    <row r="118" spans="1:24" x14ac:dyDescent="0.25">
      <c r="A118" t="s">
        <v>338</v>
      </c>
      <c r="B118">
        <v>18</v>
      </c>
      <c r="C118" s="7">
        <v>43483</v>
      </c>
      <c r="D118" t="s">
        <v>14</v>
      </c>
      <c r="E118" t="s">
        <v>248</v>
      </c>
      <c r="F118" s="57">
        <v>4.3750000000000004E-2</v>
      </c>
      <c r="G118" s="57" t="s">
        <v>17</v>
      </c>
      <c r="H118" s="57" t="s">
        <v>211</v>
      </c>
      <c r="I118" s="57" t="s">
        <v>44</v>
      </c>
      <c r="J118" s="57" t="s">
        <v>57</v>
      </c>
      <c r="K118" s="57" t="str">
        <f>Table1[[#This Row],[Sezon]]</f>
        <v>2018/2019</v>
      </c>
      <c r="L118" s="57" t="str">
        <f>_xlfn.CONCAT(Table1[[#This Row],[Sezon]]," | ",Table1[[#This Row],[Kolejka]])</f>
        <v>2018/2019 | 18</v>
      </c>
      <c r="M118" s="7">
        <f>Table1[[#This Row],[Data]]</f>
        <v>43483</v>
      </c>
      <c r="N118" s="57" t="str">
        <f>IF(Table1[[#This Row],[Miejsce]]="W","Goście","Gospodarze")</f>
        <v>Goście</v>
      </c>
      <c r="O118" s="57" t="str">
        <f>LEFT(Table1[[#This Row],[Przeciwnik]],FIND("(",Table1[[#This Row],[Przeciwnik]])-1)</f>
        <v>Hoffenheim  </v>
      </c>
      <c r="P118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7</v>
      </c>
      <c r="Q118" s="60">
        <f>HOUR(Table1[[#This Row],[Wynik]])</f>
        <v>1</v>
      </c>
      <c r="R118" s="60">
        <f>MINUTE(Table1[[#This Row],[Wynik]])</f>
        <v>3</v>
      </c>
      <c r="S118" s="60" t="str">
        <f>_xlfn.CONCAT(Table1[[#This Row],[Gole_Gospodarzy_C]],":",Table1[[#This Row],[Gole_Gości_c]])</f>
        <v>1:3</v>
      </c>
      <c r="T118" s="57" t="str">
        <f>Table1[[#This Row],[Pozycja]]</f>
        <v>ŚNP</v>
      </c>
      <c r="U118">
        <f>_xlfn.NUMBERVALUE(LEFT(Table1[[#This Row],[Minuta]],FIND("'",Table1[[#This Row],[Minuta]])-1))</f>
        <v>87</v>
      </c>
      <c r="V118" t="str">
        <f>IFERROR(RIGHT(Table1[[#This Row],[Minuta]],LEN(Table1[[#This Row],[Minuta]])-FIND("+",Table1[[#This Row],[Minuta]])),"")</f>
        <v/>
      </c>
      <c r="W118" s="57" t="str">
        <f>Table1[[#This Row],[Typ Gola]]</f>
        <v>Strzał z lewej nogi</v>
      </c>
      <c r="X118" s="58" t="str">
        <f>Table1[[#This Row],[Asystujący]]</f>
        <v>Thomas Müller</v>
      </c>
    </row>
    <row r="119" spans="1:24" x14ac:dyDescent="0.25">
      <c r="A119" t="s">
        <v>338</v>
      </c>
      <c r="B119">
        <v>19</v>
      </c>
      <c r="C119" s="7">
        <v>43492</v>
      </c>
      <c r="D119" t="s">
        <v>21</v>
      </c>
      <c r="E119" t="s">
        <v>249</v>
      </c>
      <c r="F119" s="57">
        <v>0.1673611111111111</v>
      </c>
      <c r="G119" s="57" t="s">
        <v>17</v>
      </c>
      <c r="H119" s="57" t="s">
        <v>250</v>
      </c>
      <c r="I119" s="57" t="s">
        <v>19</v>
      </c>
      <c r="J119" s="57" t="s">
        <v>193</v>
      </c>
      <c r="K119" s="57" t="str">
        <f>Table1[[#This Row],[Sezon]]</f>
        <v>2018/2019</v>
      </c>
      <c r="L119" s="57" t="str">
        <f>_xlfn.CONCAT(Table1[[#This Row],[Sezon]]," | ",Table1[[#This Row],[Kolejka]])</f>
        <v>2018/2019 | 19</v>
      </c>
      <c r="M119" s="7">
        <f>Table1[[#This Row],[Data]]</f>
        <v>43492</v>
      </c>
      <c r="N119" s="57" t="str">
        <f>IF(Table1[[#This Row],[Miejsce]]="W","Goście","Gospodarze")</f>
        <v>Gospodarze</v>
      </c>
      <c r="O119" s="57" t="str">
        <f>LEFT(Table1[[#This Row],[Przeciwnik]],FIND("(",Table1[[#This Row],[Przeciwnik]])-1)</f>
        <v>Stuttgart  </v>
      </c>
      <c r="P119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16</v>
      </c>
      <c r="Q119" s="60">
        <f>HOUR(Table1[[#This Row],[Wynik]])</f>
        <v>4</v>
      </c>
      <c r="R119" s="60">
        <f>MINUTE(Table1[[#This Row],[Wynik]])</f>
        <v>1</v>
      </c>
      <c r="S119" s="60" t="str">
        <f>_xlfn.CONCAT(Table1[[#This Row],[Gole_Gospodarzy_C]],":",Table1[[#This Row],[Gole_Gości_c]])</f>
        <v>4:1</v>
      </c>
      <c r="T119" s="57" t="str">
        <f>Table1[[#This Row],[Pozycja]]</f>
        <v>ŚNP</v>
      </c>
      <c r="U119">
        <f>_xlfn.NUMBERVALUE(LEFT(Table1[[#This Row],[Minuta]],FIND("'",Table1[[#This Row],[Minuta]])-1))</f>
        <v>85</v>
      </c>
      <c r="V119" t="str">
        <f>IFERROR(RIGHT(Table1[[#This Row],[Minuta]],LEN(Table1[[#This Row],[Minuta]])-FIND("+",Table1[[#This Row],[Minuta]])),"")</f>
        <v/>
      </c>
      <c r="W119" s="57" t="str">
        <f>Table1[[#This Row],[Typ Gola]]</f>
        <v>Strzał z prawej nogi</v>
      </c>
      <c r="X119" s="58" t="str">
        <f>Table1[[#This Row],[Asystujący]]</f>
        <v>Joshua Kimmich</v>
      </c>
    </row>
    <row r="120" spans="1:24" x14ac:dyDescent="0.25">
      <c r="A120" t="s">
        <v>338</v>
      </c>
      <c r="B120">
        <v>21</v>
      </c>
      <c r="C120" s="7">
        <v>43505</v>
      </c>
      <c r="D120" t="s">
        <v>21</v>
      </c>
      <c r="E120" t="s">
        <v>251</v>
      </c>
      <c r="F120" s="57">
        <v>0.12569444444444444</v>
      </c>
      <c r="G120" s="57" t="s">
        <v>252</v>
      </c>
      <c r="H120" s="57" t="s">
        <v>78</v>
      </c>
      <c r="I120" s="57" t="s">
        <v>19</v>
      </c>
      <c r="J120" s="57" t="s">
        <v>215</v>
      </c>
      <c r="K120" s="57" t="str">
        <f>Table1[[#This Row],[Sezon]]</f>
        <v>2018/2019</v>
      </c>
      <c r="L120" s="57" t="str">
        <f>_xlfn.CONCAT(Table1[[#This Row],[Sezon]]," | ",Table1[[#This Row],[Kolejka]])</f>
        <v>2018/2019 | 21</v>
      </c>
      <c r="M120" s="7">
        <f>Table1[[#This Row],[Data]]</f>
        <v>43505</v>
      </c>
      <c r="N120" s="57" t="str">
        <f>IF(Table1[[#This Row],[Miejsce]]="W","Goście","Gospodarze")</f>
        <v>Gospodarze</v>
      </c>
      <c r="O120" s="57" t="str">
        <f>LEFT(Table1[[#This Row],[Przeciwnik]],FIND("(",Table1[[#This Row],[Przeciwnik]])-1)</f>
        <v>FC Schalke 04  </v>
      </c>
      <c r="P120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12</v>
      </c>
      <c r="Q120" s="60">
        <f>HOUR(Table1[[#This Row],[Wynik]])</f>
        <v>3</v>
      </c>
      <c r="R120" s="60">
        <f>MINUTE(Table1[[#This Row],[Wynik]])</f>
        <v>1</v>
      </c>
      <c r="S120" s="60" t="str">
        <f>_xlfn.CONCAT(Table1[[#This Row],[Gole_Gospodarzy_C]],":",Table1[[#This Row],[Gole_Gości_c]])</f>
        <v>3:1</v>
      </c>
      <c r="T120" s="57" t="str">
        <f>Table1[[#This Row],[Pozycja]]</f>
        <v>ŚNP </v>
      </c>
      <c r="U120">
        <f>_xlfn.NUMBERVALUE(LEFT(Table1[[#This Row],[Minuta]],FIND("'",Table1[[#This Row],[Minuta]])-1))</f>
        <v>27</v>
      </c>
      <c r="V120" t="str">
        <f>IFERROR(RIGHT(Table1[[#This Row],[Minuta]],LEN(Table1[[#This Row],[Minuta]])-FIND("+",Table1[[#This Row],[Minuta]])),"")</f>
        <v/>
      </c>
      <c r="W120" s="57" t="str">
        <f>Table1[[#This Row],[Typ Gola]]</f>
        <v>Strzał z prawej nogi</v>
      </c>
      <c r="X120" s="58" t="str">
        <f>Table1[[#This Row],[Asystujący]]</f>
        <v>James Rodríguez</v>
      </c>
    </row>
    <row r="121" spans="1:24" x14ac:dyDescent="0.25">
      <c r="A121" t="s">
        <v>338</v>
      </c>
      <c r="B121">
        <v>24</v>
      </c>
      <c r="C121" s="7">
        <v>43526</v>
      </c>
      <c r="D121" t="s">
        <v>14</v>
      </c>
      <c r="E121" t="s">
        <v>253</v>
      </c>
      <c r="F121" s="57">
        <v>4.5138888888888888E-2</v>
      </c>
      <c r="G121" s="57" t="s">
        <v>17</v>
      </c>
      <c r="H121" s="57" t="s">
        <v>254</v>
      </c>
      <c r="I121" s="57" t="s">
        <v>19</v>
      </c>
      <c r="J121" s="57" t="s">
        <v>114</v>
      </c>
      <c r="K121" s="57" t="str">
        <f>Table1[[#This Row],[Sezon]]</f>
        <v>2018/2019</v>
      </c>
      <c r="L121" s="57" t="str">
        <f>_xlfn.CONCAT(Table1[[#This Row],[Sezon]]," | ",Table1[[#This Row],[Kolejka]])</f>
        <v>2018/2019 | 24</v>
      </c>
      <c r="M121" s="7">
        <f>Table1[[#This Row],[Data]]</f>
        <v>43526</v>
      </c>
      <c r="N121" s="57" t="str">
        <f>IF(Table1[[#This Row],[Miejsce]]="W","Goście","Gospodarze")</f>
        <v>Goście</v>
      </c>
      <c r="O121" s="57" t="str">
        <f>LEFT(Table1[[#This Row],[Przeciwnik]],FIND("(",Table1[[#This Row],[Przeciwnik]])-1)</f>
        <v>M´gladbach  </v>
      </c>
      <c r="P121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3</v>
      </c>
      <c r="Q121" s="60">
        <f>HOUR(Table1[[#This Row],[Wynik]])</f>
        <v>1</v>
      </c>
      <c r="R121" s="60">
        <f>MINUTE(Table1[[#This Row],[Wynik]])</f>
        <v>5</v>
      </c>
      <c r="S121" s="60" t="str">
        <f>_xlfn.CONCAT(Table1[[#This Row],[Gole_Gospodarzy_C]],":",Table1[[#This Row],[Gole_Gości_c]])</f>
        <v>1:5</v>
      </c>
      <c r="T121" s="57" t="str">
        <f>Table1[[#This Row],[Pozycja]]</f>
        <v>ŚNP</v>
      </c>
      <c r="U121">
        <f>_xlfn.NUMBERVALUE(LEFT(Table1[[#This Row],[Minuta]],FIND("'",Table1[[#This Row],[Minuta]])-1))</f>
        <v>47</v>
      </c>
      <c r="V121" t="str">
        <f>IFERROR(RIGHT(Table1[[#This Row],[Minuta]],LEN(Table1[[#This Row],[Minuta]])-FIND("+",Table1[[#This Row],[Minuta]])),"")</f>
        <v/>
      </c>
      <c r="W121" s="57" t="str">
        <f>Table1[[#This Row],[Typ Gola]]</f>
        <v>Strzał z prawej nogi</v>
      </c>
      <c r="X121" s="58" t="str">
        <f>Table1[[#This Row],[Asystujący]]</f>
        <v>Thiago</v>
      </c>
    </row>
    <row r="122" spans="1:24" x14ac:dyDescent="0.25">
      <c r="A122" t="s">
        <v>338</v>
      </c>
      <c r="B122">
        <v>24</v>
      </c>
      <c r="C122" s="7">
        <v>43526</v>
      </c>
      <c r="D122" t="s">
        <v>14</v>
      </c>
      <c r="E122" t="s">
        <v>253</v>
      </c>
      <c r="F122" s="57">
        <v>4.5138888888888888E-2</v>
      </c>
      <c r="G122" s="57" t="s">
        <v>17</v>
      </c>
      <c r="H122" s="57" t="s">
        <v>69</v>
      </c>
      <c r="I122" s="57" t="s">
        <v>88</v>
      </c>
      <c r="J122" s="57">
        <v>0</v>
      </c>
      <c r="K122" s="57" t="str">
        <f>Table1[[#This Row],[Sezon]]</f>
        <v>2018/2019</v>
      </c>
      <c r="L122" s="57" t="str">
        <f>_xlfn.CONCAT(Table1[[#This Row],[Sezon]]," | ",Table1[[#This Row],[Kolejka]])</f>
        <v>2018/2019 | 24</v>
      </c>
      <c r="M122" s="7">
        <f>Table1[[#This Row],[Data]]</f>
        <v>43526</v>
      </c>
      <c r="N122" s="57" t="str">
        <f>IF(Table1[[#This Row],[Miejsce]]="W","Goście","Gospodarze")</f>
        <v>Goście</v>
      </c>
      <c r="O122" s="57" t="str">
        <f>LEFT(Table1[[#This Row],[Przeciwnik]],FIND("(",Table1[[#This Row],[Przeciwnik]])-1)</f>
        <v>M´gladbach  </v>
      </c>
      <c r="P122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3</v>
      </c>
      <c r="Q122" s="60">
        <f>HOUR(Table1[[#This Row],[Wynik]])</f>
        <v>1</v>
      </c>
      <c r="R122" s="60">
        <f>MINUTE(Table1[[#This Row],[Wynik]])</f>
        <v>5</v>
      </c>
      <c r="S122" s="60" t="str">
        <f>_xlfn.CONCAT(Table1[[#This Row],[Gole_Gospodarzy_C]],":",Table1[[#This Row],[Gole_Gości_c]])</f>
        <v>1:5</v>
      </c>
      <c r="T122" s="57" t="str">
        <f>Table1[[#This Row],[Pozycja]]</f>
        <v>ŚNP</v>
      </c>
      <c r="U122">
        <f>_xlfn.NUMBERVALUE(LEFT(Table1[[#This Row],[Minuta]],FIND("'",Table1[[#This Row],[Minuta]])-1))</f>
        <v>90</v>
      </c>
      <c r="V122" t="str">
        <f>IFERROR(RIGHT(Table1[[#This Row],[Minuta]],LEN(Table1[[#This Row],[Minuta]])-FIND("+",Table1[[#This Row],[Minuta]])),"")</f>
        <v>1</v>
      </c>
      <c r="W122" s="57" t="str">
        <f>Table1[[#This Row],[Typ Gola]]</f>
        <v>Rzut karny</v>
      </c>
      <c r="X122" s="58">
        <f>Table1[[#This Row],[Asystujący]]</f>
        <v>0</v>
      </c>
    </row>
    <row r="123" spans="1:24" x14ac:dyDescent="0.25">
      <c r="A123" t="s">
        <v>338</v>
      </c>
      <c r="B123">
        <v>25</v>
      </c>
      <c r="C123" s="7">
        <v>43533</v>
      </c>
      <c r="D123" t="s">
        <v>21</v>
      </c>
      <c r="E123" t="s">
        <v>255</v>
      </c>
      <c r="F123" s="57">
        <v>0.25</v>
      </c>
      <c r="G123" s="57" t="s">
        <v>17</v>
      </c>
      <c r="H123" s="57" t="s">
        <v>60</v>
      </c>
      <c r="I123" s="57" t="s">
        <v>19</v>
      </c>
      <c r="J123" s="57" t="s">
        <v>244</v>
      </c>
      <c r="K123" s="57" t="str">
        <f>Table1[[#This Row],[Sezon]]</f>
        <v>2018/2019</v>
      </c>
      <c r="L123" s="57" t="str">
        <f>_xlfn.CONCAT(Table1[[#This Row],[Sezon]]," | ",Table1[[#This Row],[Kolejka]])</f>
        <v>2018/2019 | 25</v>
      </c>
      <c r="M123" s="7">
        <f>Table1[[#This Row],[Data]]</f>
        <v>43533</v>
      </c>
      <c r="N123" s="57" t="str">
        <f>IF(Table1[[#This Row],[Miejsce]]="W","Goście","Gospodarze")</f>
        <v>Gospodarze</v>
      </c>
      <c r="O123" s="57" t="str">
        <f>LEFT(Table1[[#This Row],[Przeciwnik]],FIND("(",Table1[[#This Row],[Przeciwnik]])-1)</f>
        <v>Wolfsburg  </v>
      </c>
      <c r="P123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7</v>
      </c>
      <c r="Q123" s="60">
        <f>HOUR(Table1[[#This Row],[Wynik]])</f>
        <v>6</v>
      </c>
      <c r="R123" s="60">
        <f>MINUTE(Table1[[#This Row],[Wynik]])</f>
        <v>0</v>
      </c>
      <c r="S123" s="60" t="str">
        <f>_xlfn.CONCAT(Table1[[#This Row],[Gole_Gospodarzy_C]],":",Table1[[#This Row],[Gole_Gości_c]])</f>
        <v>6:0</v>
      </c>
      <c r="T123" s="57" t="str">
        <f>Table1[[#This Row],[Pozycja]]</f>
        <v>ŚNP</v>
      </c>
      <c r="U123">
        <f>_xlfn.NUMBERVALUE(LEFT(Table1[[#This Row],[Minuta]],FIND("'",Table1[[#This Row],[Minuta]])-1))</f>
        <v>37</v>
      </c>
      <c r="V123" t="str">
        <f>IFERROR(RIGHT(Table1[[#This Row],[Minuta]],LEN(Table1[[#This Row],[Minuta]])-FIND("+",Table1[[#This Row],[Minuta]])),"")</f>
        <v/>
      </c>
      <c r="W123" s="57" t="str">
        <f>Table1[[#This Row],[Typ Gola]]</f>
        <v>Strzał z prawej nogi</v>
      </c>
      <c r="X123" s="58" t="str">
        <f>Table1[[#This Row],[Asystujący]]</f>
        <v>Serge Gnabry</v>
      </c>
    </row>
    <row r="124" spans="1:24" x14ac:dyDescent="0.25">
      <c r="A124" t="s">
        <v>338</v>
      </c>
      <c r="B124">
        <v>25</v>
      </c>
      <c r="C124" s="7">
        <v>43533</v>
      </c>
      <c r="D124" t="s">
        <v>21</v>
      </c>
      <c r="E124" t="s">
        <v>255</v>
      </c>
      <c r="F124" s="57">
        <v>0.25</v>
      </c>
      <c r="G124" s="57" t="s">
        <v>17</v>
      </c>
      <c r="H124" s="57" t="s">
        <v>250</v>
      </c>
      <c r="I124" s="57" t="s">
        <v>36</v>
      </c>
      <c r="J124" s="57" t="s">
        <v>61</v>
      </c>
      <c r="K124" s="57" t="str">
        <f>Table1[[#This Row],[Sezon]]</f>
        <v>2018/2019</v>
      </c>
      <c r="L124" s="57" t="str">
        <f>_xlfn.CONCAT(Table1[[#This Row],[Sezon]]," | ",Table1[[#This Row],[Kolejka]])</f>
        <v>2018/2019 | 25</v>
      </c>
      <c r="M124" s="7">
        <f>Table1[[#This Row],[Data]]</f>
        <v>43533</v>
      </c>
      <c r="N124" s="57" t="str">
        <f>IF(Table1[[#This Row],[Miejsce]]="W","Goście","Gospodarze")</f>
        <v>Gospodarze</v>
      </c>
      <c r="O124" s="57" t="str">
        <f>LEFT(Table1[[#This Row],[Przeciwnik]],FIND("(",Table1[[#This Row],[Przeciwnik]])-1)</f>
        <v>Wolfsburg  </v>
      </c>
      <c r="P124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7</v>
      </c>
      <c r="Q124" s="60">
        <f>HOUR(Table1[[#This Row],[Wynik]])</f>
        <v>6</v>
      </c>
      <c r="R124" s="60">
        <f>MINUTE(Table1[[#This Row],[Wynik]])</f>
        <v>0</v>
      </c>
      <c r="S124" s="60" t="str">
        <f>_xlfn.CONCAT(Table1[[#This Row],[Gole_Gospodarzy_C]],":",Table1[[#This Row],[Gole_Gości_c]])</f>
        <v>6:0</v>
      </c>
      <c r="T124" s="57" t="str">
        <f>Table1[[#This Row],[Pozycja]]</f>
        <v>ŚNP</v>
      </c>
      <c r="U124">
        <f>_xlfn.NUMBERVALUE(LEFT(Table1[[#This Row],[Minuta]],FIND("'",Table1[[#This Row],[Minuta]])-1))</f>
        <v>85</v>
      </c>
      <c r="V124" t="str">
        <f>IFERROR(RIGHT(Table1[[#This Row],[Minuta]],LEN(Table1[[#This Row],[Minuta]])-FIND("+",Table1[[#This Row],[Minuta]])),"")</f>
        <v/>
      </c>
      <c r="W124" s="57" t="str">
        <f>Table1[[#This Row],[Typ Gola]]</f>
        <v>Główka</v>
      </c>
      <c r="X124" s="58" t="str">
        <f>Table1[[#This Row],[Asystujący]]</f>
        <v>Franck Ribéry</v>
      </c>
    </row>
    <row r="125" spans="1:24" x14ac:dyDescent="0.25">
      <c r="A125" t="s">
        <v>338</v>
      </c>
      <c r="B125">
        <v>26</v>
      </c>
      <c r="C125" s="7">
        <v>43541</v>
      </c>
      <c r="D125" t="s">
        <v>21</v>
      </c>
      <c r="E125" t="s">
        <v>200</v>
      </c>
      <c r="F125" s="57">
        <v>0.25</v>
      </c>
      <c r="G125" s="57" t="s">
        <v>17</v>
      </c>
      <c r="H125" s="57" t="s">
        <v>155</v>
      </c>
      <c r="I125" s="57" t="s">
        <v>19</v>
      </c>
      <c r="J125" s="57" t="s">
        <v>168</v>
      </c>
      <c r="K125" s="57" t="str">
        <f>Table1[[#This Row],[Sezon]]</f>
        <v>2018/2019</v>
      </c>
      <c r="L125" s="57" t="str">
        <f>_xlfn.CONCAT(Table1[[#This Row],[Sezon]]," | ",Table1[[#This Row],[Kolejka]])</f>
        <v>2018/2019 | 26</v>
      </c>
      <c r="M125" s="7">
        <f>Table1[[#This Row],[Data]]</f>
        <v>43541</v>
      </c>
      <c r="N125" s="57" t="str">
        <f>IF(Table1[[#This Row],[Miejsce]]="W","Goście","Gospodarze")</f>
        <v>Gospodarze</v>
      </c>
      <c r="O125" s="57" t="str">
        <f>LEFT(Table1[[#This Row],[Przeciwnik]],FIND("(",Table1[[#This Row],[Przeciwnik]])-1)</f>
        <v>1.FSV Mainz 05  </v>
      </c>
      <c r="P125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13</v>
      </c>
      <c r="Q125" s="60">
        <f>HOUR(Table1[[#This Row],[Wynik]])</f>
        <v>6</v>
      </c>
      <c r="R125" s="60">
        <f>MINUTE(Table1[[#This Row],[Wynik]])</f>
        <v>0</v>
      </c>
      <c r="S125" s="60" t="str">
        <f>_xlfn.CONCAT(Table1[[#This Row],[Gole_Gospodarzy_C]],":",Table1[[#This Row],[Gole_Gości_c]])</f>
        <v>6:0</v>
      </c>
      <c r="T125" s="57" t="str">
        <f>Table1[[#This Row],[Pozycja]]</f>
        <v>ŚNP</v>
      </c>
      <c r="U125">
        <f>_xlfn.NUMBERVALUE(LEFT(Table1[[#This Row],[Minuta]],FIND("'",Table1[[#This Row],[Minuta]])-1))</f>
        <v>3</v>
      </c>
      <c r="V125" t="str">
        <f>IFERROR(RIGHT(Table1[[#This Row],[Minuta]],LEN(Table1[[#This Row],[Minuta]])-FIND("+",Table1[[#This Row],[Minuta]])),"")</f>
        <v/>
      </c>
      <c r="W125" s="57" t="str">
        <f>Table1[[#This Row],[Typ Gola]]</f>
        <v>Strzał z prawej nogi</v>
      </c>
      <c r="X125" s="58" t="str">
        <f>Table1[[#This Row],[Asystujący]]</f>
        <v>David Alaba</v>
      </c>
    </row>
    <row r="126" spans="1:24" x14ac:dyDescent="0.25">
      <c r="A126" t="s">
        <v>338</v>
      </c>
      <c r="B126">
        <v>27</v>
      </c>
      <c r="C126" s="7">
        <v>43554</v>
      </c>
      <c r="D126" t="s">
        <v>14</v>
      </c>
      <c r="E126" t="s">
        <v>256</v>
      </c>
      <c r="F126" s="57">
        <v>4.2361111111111106E-2</v>
      </c>
      <c r="G126" s="57" t="s">
        <v>17</v>
      </c>
      <c r="H126" s="57" t="s">
        <v>113</v>
      </c>
      <c r="I126" s="57" t="s">
        <v>44</v>
      </c>
      <c r="J126" s="57" t="s">
        <v>234</v>
      </c>
      <c r="K126" s="57" t="str">
        <f>Table1[[#This Row],[Sezon]]</f>
        <v>2018/2019</v>
      </c>
      <c r="L126" s="57" t="str">
        <f>_xlfn.CONCAT(Table1[[#This Row],[Sezon]]," | ",Table1[[#This Row],[Kolejka]])</f>
        <v>2018/2019 | 27</v>
      </c>
      <c r="M126" s="7">
        <f>Table1[[#This Row],[Data]]</f>
        <v>43554</v>
      </c>
      <c r="N126" s="57" t="str">
        <f>IF(Table1[[#This Row],[Miejsce]]="W","Goście","Gospodarze")</f>
        <v>Goście</v>
      </c>
      <c r="O126" s="57" t="str">
        <f>LEFT(Table1[[#This Row],[Przeciwnik]],FIND("(",Table1[[#This Row],[Przeciwnik]])-1)</f>
        <v>SC Freiburg  </v>
      </c>
      <c r="P126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11</v>
      </c>
      <c r="Q126" s="60">
        <f>HOUR(Table1[[#This Row],[Wynik]])</f>
        <v>1</v>
      </c>
      <c r="R126" s="60">
        <f>MINUTE(Table1[[#This Row],[Wynik]])</f>
        <v>1</v>
      </c>
      <c r="S126" s="60" t="str">
        <f>_xlfn.CONCAT(Table1[[#This Row],[Gole_Gospodarzy_C]],":",Table1[[#This Row],[Gole_Gości_c]])</f>
        <v>1:1</v>
      </c>
      <c r="T126" s="57" t="str">
        <f>Table1[[#This Row],[Pozycja]]</f>
        <v>ŚNP</v>
      </c>
      <c r="U126">
        <f>_xlfn.NUMBERVALUE(LEFT(Table1[[#This Row],[Minuta]],FIND("'",Table1[[#This Row],[Minuta]])-1))</f>
        <v>22</v>
      </c>
      <c r="V126" t="str">
        <f>IFERROR(RIGHT(Table1[[#This Row],[Minuta]],LEN(Table1[[#This Row],[Minuta]])-FIND("+",Table1[[#This Row],[Minuta]])),"")</f>
        <v/>
      </c>
      <c r="W126" s="57" t="str">
        <f>Table1[[#This Row],[Typ Gola]]</f>
        <v>Strzał z lewej nogi</v>
      </c>
      <c r="X126" s="58" t="str">
        <f>Table1[[#This Row],[Asystujący]]</f>
        <v>Leon Goretzka</v>
      </c>
    </row>
    <row r="127" spans="1:24" x14ac:dyDescent="0.25">
      <c r="A127" t="s">
        <v>338</v>
      </c>
      <c r="B127">
        <v>28</v>
      </c>
      <c r="C127" s="7">
        <v>43561</v>
      </c>
      <c r="D127" t="s">
        <v>21</v>
      </c>
      <c r="E127" t="s">
        <v>243</v>
      </c>
      <c r="F127" s="57">
        <v>0.20833333333333334</v>
      </c>
      <c r="G127" s="57" t="s">
        <v>17</v>
      </c>
      <c r="H127" s="57" t="s">
        <v>183</v>
      </c>
      <c r="I127" s="57" t="s">
        <v>19</v>
      </c>
      <c r="J127" s="57">
        <v>0</v>
      </c>
      <c r="K127" s="57" t="str">
        <f>Table1[[#This Row],[Sezon]]</f>
        <v>2018/2019</v>
      </c>
      <c r="L127" s="57" t="str">
        <f>_xlfn.CONCAT(Table1[[#This Row],[Sezon]]," | ",Table1[[#This Row],[Kolejka]])</f>
        <v>2018/2019 | 28</v>
      </c>
      <c r="M127" s="7">
        <f>Table1[[#This Row],[Data]]</f>
        <v>43561</v>
      </c>
      <c r="N127" s="57" t="str">
        <f>IF(Table1[[#This Row],[Miejsce]]="W","Goście","Gospodarze")</f>
        <v>Gospodarze</v>
      </c>
      <c r="O127" s="57" t="str">
        <f>LEFT(Table1[[#This Row],[Przeciwnik]],FIND("(",Table1[[#This Row],[Przeciwnik]])-1)</f>
        <v>Bor. Dortmund  </v>
      </c>
      <c r="P127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1</v>
      </c>
      <c r="Q127" s="60">
        <f>HOUR(Table1[[#This Row],[Wynik]])</f>
        <v>5</v>
      </c>
      <c r="R127" s="60">
        <f>MINUTE(Table1[[#This Row],[Wynik]])</f>
        <v>0</v>
      </c>
      <c r="S127" s="60" t="str">
        <f>_xlfn.CONCAT(Table1[[#This Row],[Gole_Gospodarzy_C]],":",Table1[[#This Row],[Gole_Gości_c]])</f>
        <v>5:0</v>
      </c>
      <c r="T127" s="57" t="str">
        <f>Table1[[#This Row],[Pozycja]]</f>
        <v>ŚNP</v>
      </c>
      <c r="U127">
        <f>_xlfn.NUMBERVALUE(LEFT(Table1[[#This Row],[Minuta]],FIND("'",Table1[[#This Row],[Minuta]])-1))</f>
        <v>17</v>
      </c>
      <c r="V127" t="str">
        <f>IFERROR(RIGHT(Table1[[#This Row],[Minuta]],LEN(Table1[[#This Row],[Minuta]])-FIND("+",Table1[[#This Row],[Minuta]])),"")</f>
        <v/>
      </c>
      <c r="W127" s="57" t="str">
        <f>Table1[[#This Row],[Typ Gola]]</f>
        <v>Strzał z prawej nogi</v>
      </c>
      <c r="X127" s="58">
        <f>Table1[[#This Row],[Asystujący]]</f>
        <v>0</v>
      </c>
    </row>
    <row r="128" spans="1:24" x14ac:dyDescent="0.25">
      <c r="A128" t="s">
        <v>338</v>
      </c>
      <c r="B128">
        <v>28</v>
      </c>
      <c r="C128" s="7">
        <v>43561</v>
      </c>
      <c r="D128" t="s">
        <v>21</v>
      </c>
      <c r="E128" t="s">
        <v>243</v>
      </c>
      <c r="F128" s="57">
        <v>0.20833333333333334</v>
      </c>
      <c r="G128" s="57" t="s">
        <v>17</v>
      </c>
      <c r="H128" s="57" t="s">
        <v>258</v>
      </c>
      <c r="I128" s="57" t="s">
        <v>19</v>
      </c>
      <c r="J128" s="57" t="s">
        <v>244</v>
      </c>
      <c r="K128" s="57" t="str">
        <f>Table1[[#This Row],[Sezon]]</f>
        <v>2018/2019</v>
      </c>
      <c r="L128" s="57" t="str">
        <f>_xlfn.CONCAT(Table1[[#This Row],[Sezon]]," | ",Table1[[#This Row],[Kolejka]])</f>
        <v>2018/2019 | 28</v>
      </c>
      <c r="M128" s="7">
        <f>Table1[[#This Row],[Data]]</f>
        <v>43561</v>
      </c>
      <c r="N128" s="57" t="str">
        <f>IF(Table1[[#This Row],[Miejsce]]="W","Goście","Gospodarze")</f>
        <v>Gospodarze</v>
      </c>
      <c r="O128" s="57" t="str">
        <f>LEFT(Table1[[#This Row],[Przeciwnik]],FIND("(",Table1[[#This Row],[Przeciwnik]])-1)</f>
        <v>Bor. Dortmund  </v>
      </c>
      <c r="P128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1</v>
      </c>
      <c r="Q128" s="60">
        <f>HOUR(Table1[[#This Row],[Wynik]])</f>
        <v>5</v>
      </c>
      <c r="R128" s="60">
        <f>MINUTE(Table1[[#This Row],[Wynik]])</f>
        <v>0</v>
      </c>
      <c r="S128" s="60" t="str">
        <f>_xlfn.CONCAT(Table1[[#This Row],[Gole_Gospodarzy_C]],":",Table1[[#This Row],[Gole_Gości_c]])</f>
        <v>5:0</v>
      </c>
      <c r="T128" s="57" t="str">
        <f>Table1[[#This Row],[Pozycja]]</f>
        <v>ŚNP</v>
      </c>
      <c r="U128">
        <f>_xlfn.NUMBERVALUE(LEFT(Table1[[#This Row],[Minuta]],FIND("'",Table1[[#This Row],[Minuta]])-1))</f>
        <v>89</v>
      </c>
      <c r="V128" t="str">
        <f>IFERROR(RIGHT(Table1[[#This Row],[Minuta]],LEN(Table1[[#This Row],[Minuta]])-FIND("+",Table1[[#This Row],[Minuta]])),"")</f>
        <v/>
      </c>
      <c r="W128" s="57" t="str">
        <f>Table1[[#This Row],[Typ Gola]]</f>
        <v>Strzał z prawej nogi</v>
      </c>
      <c r="X128" s="58" t="str">
        <f>Table1[[#This Row],[Asystujący]]</f>
        <v>Serge Gnabry</v>
      </c>
    </row>
    <row r="129" spans="1:24" x14ac:dyDescent="0.25">
      <c r="A129" t="s">
        <v>338</v>
      </c>
      <c r="B129">
        <v>32</v>
      </c>
      <c r="C129" s="7">
        <v>43589</v>
      </c>
      <c r="D129" t="s">
        <v>21</v>
      </c>
      <c r="E129" t="s">
        <v>151</v>
      </c>
      <c r="F129" s="57">
        <v>0.12569444444444444</v>
      </c>
      <c r="G129" s="57" t="s">
        <v>17</v>
      </c>
      <c r="H129" s="57" t="s">
        <v>78</v>
      </c>
      <c r="I129" s="57" t="s">
        <v>36</v>
      </c>
      <c r="J129" s="57" t="s">
        <v>193</v>
      </c>
      <c r="K129" s="57" t="str">
        <f>Table1[[#This Row],[Sezon]]</f>
        <v>2018/2019</v>
      </c>
      <c r="L129" s="57" t="str">
        <f>_xlfn.CONCAT(Table1[[#This Row],[Sezon]]," | ",Table1[[#This Row],[Kolejka]])</f>
        <v>2018/2019 | 32</v>
      </c>
      <c r="M129" s="7">
        <f>Table1[[#This Row],[Data]]</f>
        <v>43589</v>
      </c>
      <c r="N129" s="57" t="str">
        <f>IF(Table1[[#This Row],[Miejsce]]="W","Goście","Gospodarze")</f>
        <v>Gospodarze</v>
      </c>
      <c r="O129" s="57" t="str">
        <f>LEFT(Table1[[#This Row],[Przeciwnik]],FIND("(",Table1[[#This Row],[Przeciwnik]])-1)</f>
        <v>Hannover 96  </v>
      </c>
      <c r="P129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18</v>
      </c>
      <c r="Q129" s="60">
        <f>HOUR(Table1[[#This Row],[Wynik]])</f>
        <v>3</v>
      </c>
      <c r="R129" s="60">
        <f>MINUTE(Table1[[#This Row],[Wynik]])</f>
        <v>1</v>
      </c>
      <c r="S129" s="60" t="str">
        <f>_xlfn.CONCAT(Table1[[#This Row],[Gole_Gospodarzy_C]],":",Table1[[#This Row],[Gole_Gości_c]])</f>
        <v>3:1</v>
      </c>
      <c r="T129" s="57" t="str">
        <f>Table1[[#This Row],[Pozycja]]</f>
        <v>ŚNP</v>
      </c>
      <c r="U129">
        <f>_xlfn.NUMBERVALUE(LEFT(Table1[[#This Row],[Minuta]],FIND("'",Table1[[#This Row],[Minuta]])-1))</f>
        <v>27</v>
      </c>
      <c r="V129" t="str">
        <f>IFERROR(RIGHT(Table1[[#This Row],[Minuta]],LEN(Table1[[#This Row],[Minuta]])-FIND("+",Table1[[#This Row],[Minuta]])),"")</f>
        <v/>
      </c>
      <c r="W129" s="57" t="str">
        <f>Table1[[#This Row],[Typ Gola]]</f>
        <v>Główka</v>
      </c>
      <c r="X129" s="58" t="str">
        <f>Table1[[#This Row],[Asystujący]]</f>
        <v>Joshua Kimmich</v>
      </c>
    </row>
    <row r="130" spans="1:24" x14ac:dyDescent="0.25">
      <c r="A130" t="s">
        <v>339</v>
      </c>
      <c r="B130">
        <v>1</v>
      </c>
      <c r="C130" s="7">
        <v>43693</v>
      </c>
      <c r="D130" t="s">
        <v>21</v>
      </c>
      <c r="E130" t="s">
        <v>264</v>
      </c>
      <c r="F130" s="57">
        <v>8.4722222222222213E-2</v>
      </c>
      <c r="G130" s="57" t="s">
        <v>17</v>
      </c>
      <c r="H130" s="57" t="s">
        <v>59</v>
      </c>
      <c r="I130" s="57" t="s">
        <v>44</v>
      </c>
      <c r="J130" s="57" t="s">
        <v>244</v>
      </c>
      <c r="K130" s="57" t="str">
        <f>Table1[[#This Row],[Sezon]]</f>
        <v>2019/2020</v>
      </c>
      <c r="L130" s="57" t="str">
        <f>_xlfn.CONCAT(Table1[[#This Row],[Sezon]]," | ",Table1[[#This Row],[Kolejka]])</f>
        <v>2019/2020 | 1</v>
      </c>
      <c r="M130" s="7">
        <f>Table1[[#This Row],[Data]]</f>
        <v>43693</v>
      </c>
      <c r="N130" s="57" t="str">
        <f>IF(Table1[[#This Row],[Miejsce]]="W","Goście","Gospodarze")</f>
        <v>Gospodarze</v>
      </c>
      <c r="O130" s="57" t="str">
        <f>LEFT(Table1[[#This Row],[Przeciwnik]],FIND("(",Table1[[#This Row],[Przeciwnik]])-1)</f>
        <v>Hertha BSC  </v>
      </c>
      <c r="P130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10</v>
      </c>
      <c r="Q130" s="60">
        <f>HOUR(Table1[[#This Row],[Wynik]])</f>
        <v>2</v>
      </c>
      <c r="R130" s="60">
        <f>MINUTE(Table1[[#This Row],[Wynik]])</f>
        <v>2</v>
      </c>
      <c r="S130" s="60" t="str">
        <f>_xlfn.CONCAT(Table1[[#This Row],[Gole_Gospodarzy_C]],":",Table1[[#This Row],[Gole_Gości_c]])</f>
        <v>2:2</v>
      </c>
      <c r="T130" s="57" t="str">
        <f>Table1[[#This Row],[Pozycja]]</f>
        <v>ŚNP</v>
      </c>
      <c r="U130">
        <f>_xlfn.NUMBERVALUE(LEFT(Table1[[#This Row],[Minuta]],FIND("'",Table1[[#This Row],[Minuta]])-1))</f>
        <v>24</v>
      </c>
      <c r="V130" t="str">
        <f>IFERROR(RIGHT(Table1[[#This Row],[Minuta]],LEN(Table1[[#This Row],[Minuta]])-FIND("+",Table1[[#This Row],[Minuta]])),"")</f>
        <v/>
      </c>
      <c r="W130" s="57" t="str">
        <f>Table1[[#This Row],[Typ Gola]]</f>
        <v>Strzał z lewej nogi</v>
      </c>
      <c r="X130" s="58" t="str">
        <f>Table1[[#This Row],[Asystujący]]</f>
        <v>Serge Gnabry</v>
      </c>
    </row>
    <row r="131" spans="1:24" x14ac:dyDescent="0.25">
      <c r="A131" t="s">
        <v>339</v>
      </c>
      <c r="B131">
        <v>1</v>
      </c>
      <c r="C131" s="7">
        <v>43693</v>
      </c>
      <c r="D131" t="s">
        <v>21</v>
      </c>
      <c r="E131" t="s">
        <v>264</v>
      </c>
      <c r="F131" s="57">
        <v>8.4722222222222213E-2</v>
      </c>
      <c r="G131" s="57" t="s">
        <v>17</v>
      </c>
      <c r="H131" s="57" t="s">
        <v>107</v>
      </c>
      <c r="I131" s="57" t="s">
        <v>88</v>
      </c>
      <c r="J131" s="57">
        <v>0</v>
      </c>
      <c r="K131" s="57" t="str">
        <f>Table1[[#This Row],[Sezon]]</f>
        <v>2019/2020</v>
      </c>
      <c r="L131" s="57" t="str">
        <f>_xlfn.CONCAT(Table1[[#This Row],[Sezon]]," | ",Table1[[#This Row],[Kolejka]])</f>
        <v>2019/2020 | 1</v>
      </c>
      <c r="M131" s="7">
        <f>Table1[[#This Row],[Data]]</f>
        <v>43693</v>
      </c>
      <c r="N131" s="57" t="str">
        <f>IF(Table1[[#This Row],[Miejsce]]="W","Goście","Gospodarze")</f>
        <v>Gospodarze</v>
      </c>
      <c r="O131" s="57" t="str">
        <f>LEFT(Table1[[#This Row],[Przeciwnik]],FIND("(",Table1[[#This Row],[Przeciwnik]])-1)</f>
        <v>Hertha BSC  </v>
      </c>
      <c r="P131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10</v>
      </c>
      <c r="Q131" s="60">
        <f>HOUR(Table1[[#This Row],[Wynik]])</f>
        <v>2</v>
      </c>
      <c r="R131" s="60">
        <f>MINUTE(Table1[[#This Row],[Wynik]])</f>
        <v>2</v>
      </c>
      <c r="S131" s="60" t="str">
        <f>_xlfn.CONCAT(Table1[[#This Row],[Gole_Gospodarzy_C]],":",Table1[[#This Row],[Gole_Gości_c]])</f>
        <v>2:2</v>
      </c>
      <c r="T131" s="57" t="str">
        <f>Table1[[#This Row],[Pozycja]]</f>
        <v>ŚNP</v>
      </c>
      <c r="U131">
        <f>_xlfn.NUMBERVALUE(LEFT(Table1[[#This Row],[Minuta]],FIND("'",Table1[[#This Row],[Minuta]])-1))</f>
        <v>60</v>
      </c>
      <c r="V131" t="str">
        <f>IFERROR(RIGHT(Table1[[#This Row],[Minuta]],LEN(Table1[[#This Row],[Minuta]])-FIND("+",Table1[[#This Row],[Minuta]])),"")</f>
        <v/>
      </c>
      <c r="W131" s="57" t="str">
        <f>Table1[[#This Row],[Typ Gola]]</f>
        <v>Rzut karny</v>
      </c>
      <c r="X131" s="58">
        <f>Table1[[#This Row],[Asystujący]]</f>
        <v>0</v>
      </c>
    </row>
    <row r="132" spans="1:24" x14ac:dyDescent="0.25">
      <c r="A132" t="s">
        <v>339</v>
      </c>
      <c r="B132">
        <v>2</v>
      </c>
      <c r="C132" s="7">
        <v>43701</v>
      </c>
      <c r="D132" t="s">
        <v>14</v>
      </c>
      <c r="E132" t="s">
        <v>176</v>
      </c>
      <c r="F132" s="57">
        <v>2.0833333333333333E-3</v>
      </c>
      <c r="G132" s="57" t="s">
        <v>17</v>
      </c>
      <c r="H132" s="57" t="s">
        <v>195</v>
      </c>
      <c r="I132" s="57" t="s">
        <v>88</v>
      </c>
      <c r="J132" s="57">
        <v>0</v>
      </c>
      <c r="K132" s="57" t="str">
        <f>Table1[[#This Row],[Sezon]]</f>
        <v>2019/2020</v>
      </c>
      <c r="L132" s="57" t="str">
        <f>_xlfn.CONCAT(Table1[[#This Row],[Sezon]]," | ",Table1[[#This Row],[Kolejka]])</f>
        <v>2019/2020 | 2</v>
      </c>
      <c r="M132" s="7">
        <f>Table1[[#This Row],[Data]]</f>
        <v>43701</v>
      </c>
      <c r="N132" s="57" t="str">
        <f>IF(Table1[[#This Row],[Miejsce]]="W","Goście","Gospodarze")</f>
        <v>Goście</v>
      </c>
      <c r="O132" s="57" t="str">
        <f>LEFT(Table1[[#This Row],[Przeciwnik]],FIND("(",Table1[[#This Row],[Przeciwnik]])-1)</f>
        <v>FC Schalke 04  </v>
      </c>
      <c r="P132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11</v>
      </c>
      <c r="Q132" s="60">
        <f>HOUR(Table1[[#This Row],[Wynik]])</f>
        <v>0</v>
      </c>
      <c r="R132" s="60">
        <f>MINUTE(Table1[[#This Row],[Wynik]])</f>
        <v>3</v>
      </c>
      <c r="S132" s="60" t="str">
        <f>_xlfn.CONCAT(Table1[[#This Row],[Gole_Gospodarzy_C]],":",Table1[[#This Row],[Gole_Gości_c]])</f>
        <v>0:3</v>
      </c>
      <c r="T132" s="57" t="str">
        <f>Table1[[#This Row],[Pozycja]]</f>
        <v>ŚNP</v>
      </c>
      <c r="U132">
        <f>_xlfn.NUMBERVALUE(LEFT(Table1[[#This Row],[Minuta]],FIND("'",Table1[[#This Row],[Minuta]])-1))</f>
        <v>20</v>
      </c>
      <c r="V132" t="str">
        <f>IFERROR(RIGHT(Table1[[#This Row],[Minuta]],LEN(Table1[[#This Row],[Minuta]])-FIND("+",Table1[[#This Row],[Minuta]])),"")</f>
        <v/>
      </c>
      <c r="W132" s="57" t="str">
        <f>Table1[[#This Row],[Typ Gola]]</f>
        <v>Rzut karny</v>
      </c>
      <c r="X132" s="58">
        <f>Table1[[#This Row],[Asystujący]]</f>
        <v>0</v>
      </c>
    </row>
    <row r="133" spans="1:24" x14ac:dyDescent="0.25">
      <c r="A133" t="s">
        <v>339</v>
      </c>
      <c r="B133">
        <v>2</v>
      </c>
      <c r="C133" s="7">
        <v>43701</v>
      </c>
      <c r="D133" t="s">
        <v>14</v>
      </c>
      <c r="E133" t="s">
        <v>176</v>
      </c>
      <c r="F133" s="57">
        <v>2.0833333333333333E-3</v>
      </c>
      <c r="G133" s="57" t="s">
        <v>17</v>
      </c>
      <c r="H133" s="57" t="s">
        <v>201</v>
      </c>
      <c r="I133" s="57" t="s">
        <v>170</v>
      </c>
      <c r="J133" s="57">
        <v>0</v>
      </c>
      <c r="K133" s="57" t="str">
        <f>Table1[[#This Row],[Sezon]]</f>
        <v>2019/2020</v>
      </c>
      <c r="L133" s="57" t="str">
        <f>_xlfn.CONCAT(Table1[[#This Row],[Sezon]]," | ",Table1[[#This Row],[Kolejka]])</f>
        <v>2019/2020 | 2</v>
      </c>
      <c r="M133" s="7">
        <f>Table1[[#This Row],[Data]]</f>
        <v>43701</v>
      </c>
      <c r="N133" s="57" t="str">
        <f>IF(Table1[[#This Row],[Miejsce]]="W","Goście","Gospodarze")</f>
        <v>Goście</v>
      </c>
      <c r="O133" s="57" t="str">
        <f>LEFT(Table1[[#This Row],[Przeciwnik]],FIND("(",Table1[[#This Row],[Przeciwnik]])-1)</f>
        <v>FC Schalke 04  </v>
      </c>
      <c r="P133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11</v>
      </c>
      <c r="Q133" s="60">
        <f>HOUR(Table1[[#This Row],[Wynik]])</f>
        <v>0</v>
      </c>
      <c r="R133" s="60">
        <f>MINUTE(Table1[[#This Row],[Wynik]])</f>
        <v>3</v>
      </c>
      <c r="S133" s="60" t="str">
        <f>_xlfn.CONCAT(Table1[[#This Row],[Gole_Gospodarzy_C]],":",Table1[[#This Row],[Gole_Gości_c]])</f>
        <v>0:3</v>
      </c>
      <c r="T133" s="57" t="str">
        <f>Table1[[#This Row],[Pozycja]]</f>
        <v>ŚNP</v>
      </c>
      <c r="U133">
        <f>_xlfn.NUMBERVALUE(LEFT(Table1[[#This Row],[Minuta]],FIND("'",Table1[[#This Row],[Minuta]])-1))</f>
        <v>50</v>
      </c>
      <c r="V133" t="str">
        <f>IFERROR(RIGHT(Table1[[#This Row],[Minuta]],LEN(Table1[[#This Row],[Minuta]])-FIND("+",Table1[[#This Row],[Minuta]])),"")</f>
        <v/>
      </c>
      <c r="W133" s="57" t="str">
        <f>Table1[[#This Row],[Typ Gola]]</f>
        <v>Bezpośredny rzut wolny</v>
      </c>
      <c r="X133" s="58">
        <f>Table1[[#This Row],[Asystujący]]</f>
        <v>0</v>
      </c>
    </row>
    <row r="134" spans="1:24" x14ac:dyDescent="0.25">
      <c r="A134" t="s">
        <v>339</v>
      </c>
      <c r="B134">
        <v>2</v>
      </c>
      <c r="C134" s="7">
        <v>43701</v>
      </c>
      <c r="D134" t="s">
        <v>14</v>
      </c>
      <c r="E134" t="s">
        <v>176</v>
      </c>
      <c r="F134" s="57">
        <v>2.0833333333333333E-3</v>
      </c>
      <c r="G134" s="57" t="s">
        <v>17</v>
      </c>
      <c r="H134" s="57" t="s">
        <v>63</v>
      </c>
      <c r="I134" s="57" t="s">
        <v>19</v>
      </c>
      <c r="J134" s="57" t="s">
        <v>109</v>
      </c>
      <c r="K134" s="57" t="str">
        <f>Table1[[#This Row],[Sezon]]</f>
        <v>2019/2020</v>
      </c>
      <c r="L134" s="57" t="str">
        <f>_xlfn.CONCAT(Table1[[#This Row],[Sezon]]," | ",Table1[[#This Row],[Kolejka]])</f>
        <v>2019/2020 | 2</v>
      </c>
      <c r="M134" s="7">
        <f>Table1[[#This Row],[Data]]</f>
        <v>43701</v>
      </c>
      <c r="N134" s="57" t="str">
        <f>IF(Table1[[#This Row],[Miejsce]]="W","Goście","Gospodarze")</f>
        <v>Goście</v>
      </c>
      <c r="O134" s="57" t="str">
        <f>LEFT(Table1[[#This Row],[Przeciwnik]],FIND("(",Table1[[#This Row],[Przeciwnik]])-1)</f>
        <v>FC Schalke 04  </v>
      </c>
      <c r="P134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11</v>
      </c>
      <c r="Q134" s="60">
        <f>HOUR(Table1[[#This Row],[Wynik]])</f>
        <v>0</v>
      </c>
      <c r="R134" s="60">
        <f>MINUTE(Table1[[#This Row],[Wynik]])</f>
        <v>3</v>
      </c>
      <c r="S134" s="60" t="str">
        <f>_xlfn.CONCAT(Table1[[#This Row],[Gole_Gospodarzy_C]],":",Table1[[#This Row],[Gole_Gości_c]])</f>
        <v>0:3</v>
      </c>
      <c r="T134" s="57" t="str">
        <f>Table1[[#This Row],[Pozycja]]</f>
        <v>ŚNP</v>
      </c>
      <c r="U134">
        <f>_xlfn.NUMBERVALUE(LEFT(Table1[[#This Row],[Minuta]],FIND("'",Table1[[#This Row],[Minuta]])-1))</f>
        <v>75</v>
      </c>
      <c r="V134" t="str">
        <f>IFERROR(RIGHT(Table1[[#This Row],[Minuta]],LEN(Table1[[#This Row],[Minuta]])-FIND("+",Table1[[#This Row],[Minuta]])),"")</f>
        <v/>
      </c>
      <c r="W134" s="57" t="str">
        <f>Table1[[#This Row],[Typ Gola]]</f>
        <v>Strzał z prawej nogi</v>
      </c>
      <c r="X134" s="58" t="str">
        <f>Table1[[#This Row],[Asystujący]]</f>
        <v>Kingsley Coman</v>
      </c>
    </row>
    <row r="135" spans="1:24" x14ac:dyDescent="0.25">
      <c r="A135" t="s">
        <v>339</v>
      </c>
      <c r="B135">
        <v>3</v>
      </c>
      <c r="C135" s="7">
        <v>43708</v>
      </c>
      <c r="D135" t="s">
        <v>21</v>
      </c>
      <c r="E135" t="s">
        <v>266</v>
      </c>
      <c r="F135" s="57">
        <v>0.25069444444444444</v>
      </c>
      <c r="G135" s="57" t="s">
        <v>17</v>
      </c>
      <c r="H135" s="57" t="s">
        <v>267</v>
      </c>
      <c r="I135" s="57" t="s">
        <v>19</v>
      </c>
      <c r="J135" s="57" t="s">
        <v>57</v>
      </c>
      <c r="K135" s="57" t="str">
        <f>Table1[[#This Row],[Sezon]]</f>
        <v>2019/2020</v>
      </c>
      <c r="L135" s="57" t="str">
        <f>_xlfn.CONCAT(Table1[[#This Row],[Sezon]]," | ",Table1[[#This Row],[Kolejka]])</f>
        <v>2019/2020 | 3</v>
      </c>
      <c r="M135" s="7">
        <f>Table1[[#This Row],[Data]]</f>
        <v>43708</v>
      </c>
      <c r="N135" s="57" t="str">
        <f>IF(Table1[[#This Row],[Miejsce]]="W","Goście","Gospodarze")</f>
        <v>Gospodarze</v>
      </c>
      <c r="O135" s="57" t="str">
        <f>LEFT(Table1[[#This Row],[Przeciwnik]],FIND("(",Table1[[#This Row],[Przeciwnik]])-1)</f>
        <v>1.FSV Mainz 05  </v>
      </c>
      <c r="P135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18</v>
      </c>
      <c r="Q135" s="60">
        <f>HOUR(Table1[[#This Row],[Wynik]])</f>
        <v>6</v>
      </c>
      <c r="R135" s="60">
        <f>MINUTE(Table1[[#This Row],[Wynik]])</f>
        <v>1</v>
      </c>
      <c r="S135" s="60" t="str">
        <f>_xlfn.CONCAT(Table1[[#This Row],[Gole_Gospodarzy_C]],":",Table1[[#This Row],[Gole_Gości_c]])</f>
        <v>6:1</v>
      </c>
      <c r="T135" s="57" t="str">
        <f>Table1[[#This Row],[Pozycja]]</f>
        <v>ŚNP</v>
      </c>
      <c r="U135">
        <f>_xlfn.NUMBERVALUE(LEFT(Table1[[#This Row],[Minuta]],FIND("'",Table1[[#This Row],[Minuta]])-1))</f>
        <v>78</v>
      </c>
      <c r="V135" t="str">
        <f>IFERROR(RIGHT(Table1[[#This Row],[Minuta]],LEN(Table1[[#This Row],[Minuta]])-FIND("+",Table1[[#This Row],[Minuta]])),"")</f>
        <v/>
      </c>
      <c r="W135" s="57" t="str">
        <f>Table1[[#This Row],[Typ Gola]]</f>
        <v>Strzał z prawej nogi</v>
      </c>
      <c r="X135" s="58" t="str">
        <f>Table1[[#This Row],[Asystujący]]</f>
        <v>Thomas Müller</v>
      </c>
    </row>
    <row r="136" spans="1:24" x14ac:dyDescent="0.25">
      <c r="A136" t="s">
        <v>339</v>
      </c>
      <c r="B136">
        <v>4</v>
      </c>
      <c r="C136" s="7">
        <v>43722</v>
      </c>
      <c r="D136" t="s">
        <v>14</v>
      </c>
      <c r="E136" t="s">
        <v>268</v>
      </c>
      <c r="F136" s="57">
        <v>4.2361111111111106E-2</v>
      </c>
      <c r="G136" s="57" t="s">
        <v>17</v>
      </c>
      <c r="H136" s="57" t="s">
        <v>155</v>
      </c>
      <c r="I136" s="57" t="s">
        <v>19</v>
      </c>
      <c r="J136" s="57" t="s">
        <v>57</v>
      </c>
      <c r="K136" s="57" t="str">
        <f>Table1[[#This Row],[Sezon]]</f>
        <v>2019/2020</v>
      </c>
      <c r="L136" s="57" t="str">
        <f>_xlfn.CONCAT(Table1[[#This Row],[Sezon]]," | ",Table1[[#This Row],[Kolejka]])</f>
        <v>2019/2020 | 4</v>
      </c>
      <c r="M136" s="7">
        <f>Table1[[#This Row],[Data]]</f>
        <v>43722</v>
      </c>
      <c r="N136" s="57" t="str">
        <f>IF(Table1[[#This Row],[Miejsce]]="W","Goście","Gospodarze")</f>
        <v>Goście</v>
      </c>
      <c r="O136" s="57" t="str">
        <f>LEFT(Table1[[#This Row],[Przeciwnik]],FIND("(",Table1[[#This Row],[Przeciwnik]])-1)</f>
        <v>RB Leipzig  </v>
      </c>
      <c r="P136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1</v>
      </c>
      <c r="Q136" s="60">
        <f>HOUR(Table1[[#This Row],[Wynik]])</f>
        <v>1</v>
      </c>
      <c r="R136" s="60">
        <f>MINUTE(Table1[[#This Row],[Wynik]])</f>
        <v>1</v>
      </c>
      <c r="S136" s="60" t="str">
        <f>_xlfn.CONCAT(Table1[[#This Row],[Gole_Gospodarzy_C]],":",Table1[[#This Row],[Gole_Gości_c]])</f>
        <v>1:1</v>
      </c>
      <c r="T136" s="57" t="str">
        <f>Table1[[#This Row],[Pozycja]]</f>
        <v>ŚNP</v>
      </c>
      <c r="U136">
        <f>_xlfn.NUMBERVALUE(LEFT(Table1[[#This Row],[Minuta]],FIND("'",Table1[[#This Row],[Minuta]])-1))</f>
        <v>3</v>
      </c>
      <c r="V136" t="str">
        <f>IFERROR(RIGHT(Table1[[#This Row],[Minuta]],LEN(Table1[[#This Row],[Minuta]])-FIND("+",Table1[[#This Row],[Minuta]])),"")</f>
        <v/>
      </c>
      <c r="W136" s="57" t="str">
        <f>Table1[[#This Row],[Typ Gola]]</f>
        <v>Strzał z prawej nogi</v>
      </c>
      <c r="X136" s="58" t="str">
        <f>Table1[[#This Row],[Asystujący]]</f>
        <v>Thomas Müller</v>
      </c>
    </row>
    <row r="137" spans="1:24" x14ac:dyDescent="0.25">
      <c r="A137" t="s">
        <v>339</v>
      </c>
      <c r="B137">
        <v>5</v>
      </c>
      <c r="C137" s="7">
        <v>43729</v>
      </c>
      <c r="D137" t="s">
        <v>21</v>
      </c>
      <c r="E137" t="s">
        <v>270</v>
      </c>
      <c r="F137" s="57">
        <v>0.16666666666666666</v>
      </c>
      <c r="G137" s="57" t="s">
        <v>17</v>
      </c>
      <c r="H137" s="57" t="s">
        <v>155</v>
      </c>
      <c r="I137" s="57" t="s">
        <v>19</v>
      </c>
      <c r="J137" s="57" t="s">
        <v>193</v>
      </c>
      <c r="K137" s="57" t="str">
        <f>Table1[[#This Row],[Sezon]]</f>
        <v>2019/2020</v>
      </c>
      <c r="L137" s="57" t="str">
        <f>_xlfn.CONCAT(Table1[[#This Row],[Sezon]]," | ",Table1[[#This Row],[Kolejka]])</f>
        <v>2019/2020 | 5</v>
      </c>
      <c r="M137" s="7">
        <f>Table1[[#This Row],[Data]]</f>
        <v>43729</v>
      </c>
      <c r="N137" s="57" t="str">
        <f>IF(Table1[[#This Row],[Miejsce]]="W","Goście","Gospodarze")</f>
        <v>Gospodarze</v>
      </c>
      <c r="O137" s="57" t="str">
        <f>LEFT(Table1[[#This Row],[Przeciwnik]],FIND("(",Table1[[#This Row],[Przeciwnik]])-1)</f>
        <v>Köln  </v>
      </c>
      <c r="P137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15</v>
      </c>
      <c r="Q137" s="60">
        <f>HOUR(Table1[[#This Row],[Wynik]])</f>
        <v>4</v>
      </c>
      <c r="R137" s="60">
        <f>MINUTE(Table1[[#This Row],[Wynik]])</f>
        <v>0</v>
      </c>
      <c r="S137" s="60" t="str">
        <f>_xlfn.CONCAT(Table1[[#This Row],[Gole_Gospodarzy_C]],":",Table1[[#This Row],[Gole_Gości_c]])</f>
        <v>4:0</v>
      </c>
      <c r="T137" s="57" t="str">
        <f>Table1[[#This Row],[Pozycja]]</f>
        <v>ŚNP</v>
      </c>
      <c r="U137">
        <f>_xlfn.NUMBERVALUE(LEFT(Table1[[#This Row],[Minuta]],FIND("'",Table1[[#This Row],[Minuta]])-1))</f>
        <v>3</v>
      </c>
      <c r="V137" t="str">
        <f>IFERROR(RIGHT(Table1[[#This Row],[Minuta]],LEN(Table1[[#This Row],[Minuta]])-FIND("+",Table1[[#This Row],[Minuta]])),"")</f>
        <v/>
      </c>
      <c r="W137" s="57" t="str">
        <f>Table1[[#This Row],[Typ Gola]]</f>
        <v>Strzał z prawej nogi</v>
      </c>
      <c r="X137" s="58" t="str">
        <f>Table1[[#This Row],[Asystujący]]</f>
        <v>Joshua Kimmich</v>
      </c>
    </row>
    <row r="138" spans="1:24" x14ac:dyDescent="0.25">
      <c r="A138" t="s">
        <v>339</v>
      </c>
      <c r="B138">
        <v>5</v>
      </c>
      <c r="C138" s="7">
        <v>43729</v>
      </c>
      <c r="D138" t="s">
        <v>21</v>
      </c>
      <c r="E138" t="s">
        <v>270</v>
      </c>
      <c r="F138" s="57">
        <v>0.16666666666666666</v>
      </c>
      <c r="G138" s="57" t="s">
        <v>17</v>
      </c>
      <c r="H138" s="57" t="s">
        <v>167</v>
      </c>
      <c r="I138" s="57" t="s">
        <v>36</v>
      </c>
      <c r="J138" s="57" t="s">
        <v>193</v>
      </c>
      <c r="K138" s="57" t="str">
        <f>Table1[[#This Row],[Sezon]]</f>
        <v>2019/2020</v>
      </c>
      <c r="L138" s="57" t="str">
        <f>_xlfn.CONCAT(Table1[[#This Row],[Sezon]]," | ",Table1[[#This Row],[Kolejka]])</f>
        <v>2019/2020 | 5</v>
      </c>
      <c r="M138" s="7">
        <f>Table1[[#This Row],[Data]]</f>
        <v>43729</v>
      </c>
      <c r="N138" s="57" t="str">
        <f>IF(Table1[[#This Row],[Miejsce]]="W","Goście","Gospodarze")</f>
        <v>Gospodarze</v>
      </c>
      <c r="O138" s="57" t="str">
        <f>LEFT(Table1[[#This Row],[Przeciwnik]],FIND("(",Table1[[#This Row],[Przeciwnik]])-1)</f>
        <v>Köln  </v>
      </c>
      <c r="P138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15</v>
      </c>
      <c r="Q138" s="60">
        <f>HOUR(Table1[[#This Row],[Wynik]])</f>
        <v>4</v>
      </c>
      <c r="R138" s="60">
        <f>MINUTE(Table1[[#This Row],[Wynik]])</f>
        <v>0</v>
      </c>
      <c r="S138" s="60" t="str">
        <f>_xlfn.CONCAT(Table1[[#This Row],[Gole_Gospodarzy_C]],":",Table1[[#This Row],[Gole_Gości_c]])</f>
        <v>4:0</v>
      </c>
      <c r="T138" s="57" t="str">
        <f>Table1[[#This Row],[Pozycja]]</f>
        <v>ŚNP</v>
      </c>
      <c r="U138">
        <f>_xlfn.NUMBERVALUE(LEFT(Table1[[#This Row],[Minuta]],FIND("'",Table1[[#This Row],[Minuta]])-1))</f>
        <v>48</v>
      </c>
      <c r="V138" t="str">
        <f>IFERROR(RIGHT(Table1[[#This Row],[Minuta]],LEN(Table1[[#This Row],[Minuta]])-FIND("+",Table1[[#This Row],[Minuta]])),"")</f>
        <v/>
      </c>
      <c r="W138" s="57" t="str">
        <f>Table1[[#This Row],[Typ Gola]]</f>
        <v>Główka</v>
      </c>
      <c r="X138" s="58" t="str">
        <f>Table1[[#This Row],[Asystujący]]</f>
        <v>Joshua Kimmich</v>
      </c>
    </row>
    <row r="139" spans="1:24" x14ac:dyDescent="0.25">
      <c r="A139" t="s">
        <v>339</v>
      </c>
      <c r="B139">
        <v>6</v>
      </c>
      <c r="C139" s="7">
        <v>43736</v>
      </c>
      <c r="D139" t="s">
        <v>14</v>
      </c>
      <c r="E139" t="s">
        <v>271</v>
      </c>
      <c r="F139" s="57">
        <v>8.5416666666666655E-2</v>
      </c>
      <c r="G139" s="57" t="s">
        <v>17</v>
      </c>
      <c r="H139" s="57" t="s">
        <v>184</v>
      </c>
      <c r="I139" s="57" t="s">
        <v>19</v>
      </c>
      <c r="J139" s="57" t="s">
        <v>272</v>
      </c>
      <c r="K139" s="57" t="str">
        <f>Table1[[#This Row],[Sezon]]</f>
        <v>2019/2020</v>
      </c>
      <c r="L139" s="57" t="str">
        <f>_xlfn.CONCAT(Table1[[#This Row],[Sezon]]," | ",Table1[[#This Row],[Kolejka]])</f>
        <v>2019/2020 | 6</v>
      </c>
      <c r="M139" s="7">
        <f>Table1[[#This Row],[Data]]</f>
        <v>43736</v>
      </c>
      <c r="N139" s="57" t="str">
        <f>IF(Table1[[#This Row],[Miejsce]]="W","Goście","Gospodarze")</f>
        <v>Goście</v>
      </c>
      <c r="O139" s="57" t="str">
        <f>LEFT(Table1[[#This Row],[Przeciwnik]],FIND("(",Table1[[#This Row],[Przeciwnik]])-1)</f>
        <v>SC Paderborn  </v>
      </c>
      <c r="P139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18</v>
      </c>
      <c r="Q139" s="60">
        <f>HOUR(Table1[[#This Row],[Wynik]])</f>
        <v>2</v>
      </c>
      <c r="R139" s="60">
        <f>MINUTE(Table1[[#This Row],[Wynik]])</f>
        <v>3</v>
      </c>
      <c r="S139" s="60" t="str">
        <f>_xlfn.CONCAT(Table1[[#This Row],[Gole_Gospodarzy_C]],":",Table1[[#This Row],[Gole_Gości_c]])</f>
        <v>2:3</v>
      </c>
      <c r="T139" s="57" t="str">
        <f>Table1[[#This Row],[Pozycja]]</f>
        <v>ŚNP</v>
      </c>
      <c r="U139">
        <f>_xlfn.NUMBERVALUE(LEFT(Table1[[#This Row],[Minuta]],FIND("'",Table1[[#This Row],[Minuta]])-1))</f>
        <v>79</v>
      </c>
      <c r="V139" t="str">
        <f>IFERROR(RIGHT(Table1[[#This Row],[Minuta]],LEN(Table1[[#This Row],[Minuta]])-FIND("+",Table1[[#This Row],[Minuta]])),"")</f>
        <v/>
      </c>
      <c r="W139" s="57" t="str">
        <f>Table1[[#This Row],[Typ Gola]]</f>
        <v>Strzał z prawej nogi</v>
      </c>
      <c r="X139" s="58" t="str">
        <f>Table1[[#This Row],[Asystujący]]</f>
        <v>Niklas Süle</v>
      </c>
    </row>
    <row r="140" spans="1:24" x14ac:dyDescent="0.25">
      <c r="A140" t="s">
        <v>339</v>
      </c>
      <c r="B140">
        <v>7</v>
      </c>
      <c r="C140" s="7">
        <v>43743</v>
      </c>
      <c r="D140" t="s">
        <v>21</v>
      </c>
      <c r="E140" t="s">
        <v>95</v>
      </c>
      <c r="F140" s="57">
        <v>4.3055555555555562E-2</v>
      </c>
      <c r="G140" s="57" t="s">
        <v>17</v>
      </c>
      <c r="H140" s="57" t="s">
        <v>143</v>
      </c>
      <c r="I140" s="57" t="s">
        <v>36</v>
      </c>
      <c r="J140" s="57" t="s">
        <v>57</v>
      </c>
      <c r="K140" s="57" t="str">
        <f>Table1[[#This Row],[Sezon]]</f>
        <v>2019/2020</v>
      </c>
      <c r="L140" s="57" t="str">
        <f>_xlfn.CONCAT(Table1[[#This Row],[Sezon]]," | ",Table1[[#This Row],[Kolejka]])</f>
        <v>2019/2020 | 7</v>
      </c>
      <c r="M140" s="7">
        <f>Table1[[#This Row],[Data]]</f>
        <v>43743</v>
      </c>
      <c r="N140" s="57" t="str">
        <f>IF(Table1[[#This Row],[Miejsce]]="W","Goście","Gospodarze")</f>
        <v>Gospodarze</v>
      </c>
      <c r="O140" s="57" t="str">
        <f>LEFT(Table1[[#This Row],[Przeciwnik]],FIND("(",Table1[[#This Row],[Przeciwnik]])-1)</f>
        <v>Hoffenheim  </v>
      </c>
      <c r="P140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12</v>
      </c>
      <c r="Q140" s="60">
        <f>HOUR(Table1[[#This Row],[Wynik]])</f>
        <v>1</v>
      </c>
      <c r="R140" s="60">
        <f>MINUTE(Table1[[#This Row],[Wynik]])</f>
        <v>2</v>
      </c>
      <c r="S140" s="60" t="str">
        <f>_xlfn.CONCAT(Table1[[#This Row],[Gole_Gospodarzy_C]],":",Table1[[#This Row],[Gole_Gości_c]])</f>
        <v>1:2</v>
      </c>
      <c r="T140" s="57" t="str">
        <f>Table1[[#This Row],[Pozycja]]</f>
        <v>ŚNP</v>
      </c>
      <c r="U140">
        <f>_xlfn.NUMBERVALUE(LEFT(Table1[[#This Row],[Minuta]],FIND("'",Table1[[#This Row],[Minuta]])-1))</f>
        <v>73</v>
      </c>
      <c r="V140" t="str">
        <f>IFERROR(RIGHT(Table1[[#This Row],[Minuta]],LEN(Table1[[#This Row],[Minuta]])-FIND("+",Table1[[#This Row],[Minuta]])),"")</f>
        <v/>
      </c>
      <c r="W140" s="57" t="str">
        <f>Table1[[#This Row],[Typ Gola]]</f>
        <v>Główka</v>
      </c>
      <c r="X140" s="58" t="str">
        <f>Table1[[#This Row],[Asystujący]]</f>
        <v>Thomas Müller</v>
      </c>
    </row>
    <row r="141" spans="1:24" x14ac:dyDescent="0.25">
      <c r="A141" t="s">
        <v>339</v>
      </c>
      <c r="B141">
        <v>8</v>
      </c>
      <c r="C141" s="7">
        <v>43757</v>
      </c>
      <c r="D141" t="s">
        <v>14</v>
      </c>
      <c r="E141" t="s">
        <v>133</v>
      </c>
      <c r="F141" s="57">
        <v>8.4722222222222213E-2</v>
      </c>
      <c r="G141" s="57" t="s">
        <v>17</v>
      </c>
      <c r="H141" s="57" t="s">
        <v>24</v>
      </c>
      <c r="I141" s="57" t="s">
        <v>36</v>
      </c>
      <c r="J141" s="57" t="s">
        <v>244</v>
      </c>
      <c r="K141" s="57" t="str">
        <f>Table1[[#This Row],[Sezon]]</f>
        <v>2019/2020</v>
      </c>
      <c r="L141" s="57" t="str">
        <f>_xlfn.CONCAT(Table1[[#This Row],[Sezon]]," | ",Table1[[#This Row],[Kolejka]])</f>
        <v>2019/2020 | 8</v>
      </c>
      <c r="M141" s="7">
        <f>Table1[[#This Row],[Data]]</f>
        <v>43757</v>
      </c>
      <c r="N141" s="57" t="str">
        <f>IF(Table1[[#This Row],[Miejsce]]="W","Goście","Gospodarze")</f>
        <v>Goście</v>
      </c>
      <c r="O141" s="57" t="str">
        <f>LEFT(Table1[[#This Row],[Przeciwnik]],FIND("(",Table1[[#This Row],[Przeciwnik]])-1)</f>
        <v>FC Augsburg  </v>
      </c>
      <c r="P141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14</v>
      </c>
      <c r="Q141" s="60">
        <f>HOUR(Table1[[#This Row],[Wynik]])</f>
        <v>2</v>
      </c>
      <c r="R141" s="60">
        <f>MINUTE(Table1[[#This Row],[Wynik]])</f>
        <v>2</v>
      </c>
      <c r="S141" s="60" t="str">
        <f>_xlfn.CONCAT(Table1[[#This Row],[Gole_Gospodarzy_C]],":",Table1[[#This Row],[Gole_Gości_c]])</f>
        <v>2:2</v>
      </c>
      <c r="T141" s="57" t="str">
        <f>Table1[[#This Row],[Pozycja]]</f>
        <v>ŚNP</v>
      </c>
      <c r="U141">
        <f>_xlfn.NUMBERVALUE(LEFT(Table1[[#This Row],[Minuta]],FIND("'",Table1[[#This Row],[Minuta]])-1))</f>
        <v>14</v>
      </c>
      <c r="V141" t="str">
        <f>IFERROR(RIGHT(Table1[[#This Row],[Minuta]],LEN(Table1[[#This Row],[Minuta]])-FIND("+",Table1[[#This Row],[Minuta]])),"")</f>
        <v/>
      </c>
      <c r="W141" s="57" t="str">
        <f>Table1[[#This Row],[Typ Gola]]</f>
        <v>Główka</v>
      </c>
      <c r="X141" s="58" t="str">
        <f>Table1[[#This Row],[Asystujący]]</f>
        <v>Serge Gnabry</v>
      </c>
    </row>
    <row r="142" spans="1:24" x14ac:dyDescent="0.25">
      <c r="A142" t="s">
        <v>339</v>
      </c>
      <c r="B142">
        <v>9</v>
      </c>
      <c r="C142" s="7">
        <v>43764</v>
      </c>
      <c r="D142" t="s">
        <v>21</v>
      </c>
      <c r="E142" t="s">
        <v>275</v>
      </c>
      <c r="F142" s="57">
        <v>8.4027777777777771E-2</v>
      </c>
      <c r="G142" s="57" t="s">
        <v>17</v>
      </c>
      <c r="H142" s="57" t="s">
        <v>94</v>
      </c>
      <c r="I142" s="57" t="s">
        <v>19</v>
      </c>
      <c r="J142" s="57">
        <v>0</v>
      </c>
      <c r="K142" s="57" t="str">
        <f>Table1[[#This Row],[Sezon]]</f>
        <v>2019/2020</v>
      </c>
      <c r="L142" s="57" t="str">
        <f>_xlfn.CONCAT(Table1[[#This Row],[Sezon]]," | ",Table1[[#This Row],[Kolejka]])</f>
        <v>2019/2020 | 9</v>
      </c>
      <c r="M142" s="7">
        <f>Table1[[#This Row],[Data]]</f>
        <v>43764</v>
      </c>
      <c r="N142" s="57" t="str">
        <f>IF(Table1[[#This Row],[Miejsce]]="W","Goście","Gospodarze")</f>
        <v>Gospodarze</v>
      </c>
      <c r="O142" s="57" t="str">
        <f>LEFT(Table1[[#This Row],[Przeciwnik]],FIND("(",Table1[[#This Row],[Przeciwnik]])-1)</f>
        <v>Union Berlin  </v>
      </c>
      <c r="P142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14</v>
      </c>
      <c r="Q142" s="60">
        <f>HOUR(Table1[[#This Row],[Wynik]])</f>
        <v>2</v>
      </c>
      <c r="R142" s="60">
        <f>MINUTE(Table1[[#This Row],[Wynik]])</f>
        <v>1</v>
      </c>
      <c r="S142" s="60" t="str">
        <f>_xlfn.CONCAT(Table1[[#This Row],[Gole_Gospodarzy_C]],":",Table1[[#This Row],[Gole_Gości_c]])</f>
        <v>2:1</v>
      </c>
      <c r="T142" s="57" t="str">
        <f>Table1[[#This Row],[Pozycja]]</f>
        <v>ŚNP</v>
      </c>
      <c r="U142">
        <f>_xlfn.NUMBERVALUE(LEFT(Table1[[#This Row],[Minuta]],FIND("'",Table1[[#This Row],[Minuta]])-1))</f>
        <v>53</v>
      </c>
      <c r="V142" t="str">
        <f>IFERROR(RIGHT(Table1[[#This Row],[Minuta]],LEN(Table1[[#This Row],[Minuta]])-FIND("+",Table1[[#This Row],[Minuta]])),"")</f>
        <v/>
      </c>
      <c r="W142" s="57" t="str">
        <f>Table1[[#This Row],[Typ Gola]]</f>
        <v>Strzał z prawej nogi</v>
      </c>
      <c r="X142" s="58">
        <f>Table1[[#This Row],[Asystujący]]</f>
        <v>0</v>
      </c>
    </row>
    <row r="143" spans="1:24" x14ac:dyDescent="0.25">
      <c r="A143" t="s">
        <v>339</v>
      </c>
      <c r="B143">
        <v>10</v>
      </c>
      <c r="C143" s="7">
        <v>43771</v>
      </c>
      <c r="D143" t="s">
        <v>14</v>
      </c>
      <c r="E143" t="s">
        <v>276</v>
      </c>
      <c r="F143" s="57">
        <v>0.20902777777777778</v>
      </c>
      <c r="G143" s="57" t="s">
        <v>17</v>
      </c>
      <c r="H143" s="57" t="s">
        <v>60</v>
      </c>
      <c r="I143" s="57" t="s">
        <v>19</v>
      </c>
      <c r="J143" s="57" t="s">
        <v>277</v>
      </c>
      <c r="K143" s="57" t="str">
        <f>Table1[[#This Row],[Sezon]]</f>
        <v>2019/2020</v>
      </c>
      <c r="L143" s="57" t="str">
        <f>_xlfn.CONCAT(Table1[[#This Row],[Sezon]]," | ",Table1[[#This Row],[Kolejka]])</f>
        <v>2019/2020 | 10</v>
      </c>
      <c r="M143" s="7">
        <f>Table1[[#This Row],[Data]]</f>
        <v>43771</v>
      </c>
      <c r="N143" s="57" t="str">
        <f>IF(Table1[[#This Row],[Miejsce]]="W","Goście","Gospodarze")</f>
        <v>Goście</v>
      </c>
      <c r="O143" s="57" t="str">
        <f>LEFT(Table1[[#This Row],[Przeciwnik]],FIND("(",Table1[[#This Row],[Przeciwnik]])-1)</f>
        <v>E. Frankfurt  </v>
      </c>
      <c r="P143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9</v>
      </c>
      <c r="Q143" s="60">
        <f>HOUR(Table1[[#This Row],[Wynik]])</f>
        <v>5</v>
      </c>
      <c r="R143" s="60">
        <f>MINUTE(Table1[[#This Row],[Wynik]])</f>
        <v>1</v>
      </c>
      <c r="S143" s="60" t="str">
        <f>_xlfn.CONCAT(Table1[[#This Row],[Gole_Gospodarzy_C]],":",Table1[[#This Row],[Gole_Gości_c]])</f>
        <v>5:1</v>
      </c>
      <c r="T143" s="57" t="str">
        <f>Table1[[#This Row],[Pozycja]]</f>
        <v>ŚNP</v>
      </c>
      <c r="U143">
        <f>_xlfn.NUMBERVALUE(LEFT(Table1[[#This Row],[Minuta]],FIND("'",Table1[[#This Row],[Minuta]])-1))</f>
        <v>37</v>
      </c>
      <c r="V143" t="str">
        <f>IFERROR(RIGHT(Table1[[#This Row],[Minuta]],LEN(Table1[[#This Row],[Minuta]])-FIND("+",Table1[[#This Row],[Minuta]])),"")</f>
        <v/>
      </c>
      <c r="W143" s="57" t="str">
        <f>Table1[[#This Row],[Typ Gola]]</f>
        <v>Strzał z prawej nogi</v>
      </c>
      <c r="X143" s="58" t="str">
        <f>Table1[[#This Row],[Asystujący]]</f>
        <v>Alphonso Davies</v>
      </c>
    </row>
    <row r="144" spans="1:24" x14ac:dyDescent="0.25">
      <c r="A144" t="s">
        <v>339</v>
      </c>
      <c r="B144">
        <v>11</v>
      </c>
      <c r="C144" s="7">
        <v>43778</v>
      </c>
      <c r="D144" t="s">
        <v>21</v>
      </c>
      <c r="E144" t="s">
        <v>116</v>
      </c>
      <c r="F144" s="57">
        <v>0.16666666666666666</v>
      </c>
      <c r="G144" s="57" t="s">
        <v>17</v>
      </c>
      <c r="H144" s="57" t="s">
        <v>183</v>
      </c>
      <c r="I144" s="57" t="s">
        <v>36</v>
      </c>
      <c r="J144" s="57" t="s">
        <v>278</v>
      </c>
      <c r="K144" s="57" t="str">
        <f>Table1[[#This Row],[Sezon]]</f>
        <v>2019/2020</v>
      </c>
      <c r="L144" s="57" t="str">
        <f>_xlfn.CONCAT(Table1[[#This Row],[Sezon]]," | ",Table1[[#This Row],[Kolejka]])</f>
        <v>2019/2020 | 11</v>
      </c>
      <c r="M144" s="7">
        <f>Table1[[#This Row],[Data]]</f>
        <v>43778</v>
      </c>
      <c r="N144" s="57" t="str">
        <f>IF(Table1[[#This Row],[Miejsce]]="W","Goście","Gospodarze")</f>
        <v>Gospodarze</v>
      </c>
      <c r="O144" s="57" t="str">
        <f>LEFT(Table1[[#This Row],[Przeciwnik]],FIND("(",Table1[[#This Row],[Przeciwnik]])-1)</f>
        <v>Bor. Dortmund  </v>
      </c>
      <c r="P144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2</v>
      </c>
      <c r="Q144" s="60">
        <f>HOUR(Table1[[#This Row],[Wynik]])</f>
        <v>4</v>
      </c>
      <c r="R144" s="60">
        <f>MINUTE(Table1[[#This Row],[Wynik]])</f>
        <v>0</v>
      </c>
      <c r="S144" s="60" t="str">
        <f>_xlfn.CONCAT(Table1[[#This Row],[Gole_Gospodarzy_C]],":",Table1[[#This Row],[Gole_Gości_c]])</f>
        <v>4:0</v>
      </c>
      <c r="T144" s="57" t="str">
        <f>Table1[[#This Row],[Pozycja]]</f>
        <v>ŚNP</v>
      </c>
      <c r="U144">
        <f>_xlfn.NUMBERVALUE(LEFT(Table1[[#This Row],[Minuta]],FIND("'",Table1[[#This Row],[Minuta]])-1))</f>
        <v>17</v>
      </c>
      <c r="V144" t="str">
        <f>IFERROR(RIGHT(Table1[[#This Row],[Minuta]],LEN(Table1[[#This Row],[Minuta]])-FIND("+",Table1[[#This Row],[Minuta]])),"")</f>
        <v/>
      </c>
      <c r="W144" s="57" t="str">
        <f>Table1[[#This Row],[Typ Gola]]</f>
        <v>Główka</v>
      </c>
      <c r="X144" s="58" t="str">
        <f>Table1[[#This Row],[Asystujący]]</f>
        <v>Benjamin Pavard</v>
      </c>
    </row>
    <row r="145" spans="1:24" x14ac:dyDescent="0.25">
      <c r="A145" t="s">
        <v>339</v>
      </c>
      <c r="B145">
        <v>11</v>
      </c>
      <c r="C145" s="7">
        <v>43778</v>
      </c>
      <c r="D145" t="s">
        <v>21</v>
      </c>
      <c r="E145" t="s">
        <v>116</v>
      </c>
      <c r="F145" s="57">
        <v>0.16666666666666666</v>
      </c>
      <c r="G145" s="57" t="s">
        <v>17</v>
      </c>
      <c r="H145" s="57" t="s">
        <v>68</v>
      </c>
      <c r="I145" s="57" t="s">
        <v>19</v>
      </c>
      <c r="J145" s="57" t="s">
        <v>57</v>
      </c>
      <c r="K145" s="57" t="str">
        <f>Table1[[#This Row],[Sezon]]</f>
        <v>2019/2020</v>
      </c>
      <c r="L145" s="57" t="str">
        <f>_xlfn.CONCAT(Table1[[#This Row],[Sezon]]," | ",Table1[[#This Row],[Kolejka]])</f>
        <v>2019/2020 | 11</v>
      </c>
      <c r="M145" s="7">
        <f>Table1[[#This Row],[Data]]</f>
        <v>43778</v>
      </c>
      <c r="N145" s="57" t="str">
        <f>IF(Table1[[#This Row],[Miejsce]]="W","Goście","Gospodarze")</f>
        <v>Gospodarze</v>
      </c>
      <c r="O145" s="57" t="str">
        <f>LEFT(Table1[[#This Row],[Przeciwnik]],FIND("(",Table1[[#This Row],[Przeciwnik]])-1)</f>
        <v>Bor. Dortmund  </v>
      </c>
      <c r="P145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2</v>
      </c>
      <c r="Q145" s="60">
        <f>HOUR(Table1[[#This Row],[Wynik]])</f>
        <v>4</v>
      </c>
      <c r="R145" s="60">
        <f>MINUTE(Table1[[#This Row],[Wynik]])</f>
        <v>0</v>
      </c>
      <c r="S145" s="60" t="str">
        <f>_xlfn.CONCAT(Table1[[#This Row],[Gole_Gospodarzy_C]],":",Table1[[#This Row],[Gole_Gości_c]])</f>
        <v>4:0</v>
      </c>
      <c r="T145" s="57" t="str">
        <f>Table1[[#This Row],[Pozycja]]</f>
        <v>ŚNP</v>
      </c>
      <c r="U145">
        <f>_xlfn.NUMBERVALUE(LEFT(Table1[[#This Row],[Minuta]],FIND("'",Table1[[#This Row],[Minuta]])-1))</f>
        <v>76</v>
      </c>
      <c r="V145" t="str">
        <f>IFERROR(RIGHT(Table1[[#This Row],[Minuta]],LEN(Table1[[#This Row],[Minuta]])-FIND("+",Table1[[#This Row],[Minuta]])),"")</f>
        <v/>
      </c>
      <c r="W145" s="57" t="str">
        <f>Table1[[#This Row],[Typ Gola]]</f>
        <v>Strzał z prawej nogi</v>
      </c>
      <c r="X145" s="58" t="str">
        <f>Table1[[#This Row],[Asystujący]]</f>
        <v>Thomas Müller</v>
      </c>
    </row>
    <row r="146" spans="1:24" x14ac:dyDescent="0.25">
      <c r="A146" t="s">
        <v>339</v>
      </c>
      <c r="B146">
        <v>15</v>
      </c>
      <c r="C146" s="7">
        <v>43813</v>
      </c>
      <c r="D146" t="s">
        <v>21</v>
      </c>
      <c r="E146" t="s">
        <v>282</v>
      </c>
      <c r="F146" s="57">
        <v>0.25069444444444444</v>
      </c>
      <c r="G146" s="57" t="s">
        <v>17</v>
      </c>
      <c r="H146" s="57" t="s">
        <v>283</v>
      </c>
      <c r="I146" s="57" t="s">
        <v>44</v>
      </c>
      <c r="J146" s="57" t="s">
        <v>274</v>
      </c>
      <c r="K146" s="57" t="str">
        <f>Table1[[#This Row],[Sezon]]</f>
        <v>2019/2020</v>
      </c>
      <c r="L146" s="57" t="str">
        <f>_xlfn.CONCAT(Table1[[#This Row],[Sezon]]," | ",Table1[[#This Row],[Kolejka]])</f>
        <v>2019/2020 | 15</v>
      </c>
      <c r="M146" s="7">
        <f>Table1[[#This Row],[Data]]</f>
        <v>43813</v>
      </c>
      <c r="N146" s="57" t="str">
        <f>IF(Table1[[#This Row],[Miejsce]]="W","Goście","Gospodarze")</f>
        <v>Gospodarze</v>
      </c>
      <c r="O146" s="57" t="str">
        <f>LEFT(Table1[[#This Row],[Przeciwnik]],FIND("(",Table1[[#This Row],[Przeciwnik]])-1)</f>
        <v>Werder Bremen  </v>
      </c>
      <c r="P146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14</v>
      </c>
      <c r="Q146" s="60">
        <f>HOUR(Table1[[#This Row],[Wynik]])</f>
        <v>6</v>
      </c>
      <c r="R146" s="60">
        <f>MINUTE(Table1[[#This Row],[Wynik]])</f>
        <v>1</v>
      </c>
      <c r="S146" s="60" t="str">
        <f>_xlfn.CONCAT(Table1[[#This Row],[Gole_Gospodarzy_C]],":",Table1[[#This Row],[Gole_Gości_c]])</f>
        <v>6:1</v>
      </c>
      <c r="T146" s="57" t="str">
        <f>Table1[[#This Row],[Pozycja]]</f>
        <v>ŚNP</v>
      </c>
      <c r="U146">
        <f>_xlfn.NUMBERVALUE(LEFT(Table1[[#This Row],[Minuta]],FIND("'",Table1[[#This Row],[Minuta]])-1))</f>
        <v>45</v>
      </c>
      <c r="V146" t="str">
        <f>IFERROR(RIGHT(Table1[[#This Row],[Minuta]],LEN(Table1[[#This Row],[Minuta]])-FIND("+",Table1[[#This Row],[Minuta]])),"")</f>
        <v>4</v>
      </c>
      <c r="W146" s="57" t="str">
        <f>Table1[[#This Row],[Typ Gola]]</f>
        <v>Strzał z lewej nogi</v>
      </c>
      <c r="X146" s="58" t="str">
        <f>Table1[[#This Row],[Asystujący]]</f>
        <v>Philippe Coutinho</v>
      </c>
    </row>
    <row r="147" spans="1:24" x14ac:dyDescent="0.25">
      <c r="A147" t="s">
        <v>339</v>
      </c>
      <c r="B147">
        <v>15</v>
      </c>
      <c r="C147" s="7">
        <v>43813</v>
      </c>
      <c r="D147" t="s">
        <v>21</v>
      </c>
      <c r="E147" t="s">
        <v>282</v>
      </c>
      <c r="F147" s="57">
        <v>0.25069444444444444</v>
      </c>
      <c r="G147" s="57" t="s">
        <v>17</v>
      </c>
      <c r="H147" s="57" t="s">
        <v>43</v>
      </c>
      <c r="I147" s="57" t="s">
        <v>19</v>
      </c>
      <c r="J147" s="57" t="s">
        <v>57</v>
      </c>
      <c r="K147" s="57" t="str">
        <f>Table1[[#This Row],[Sezon]]</f>
        <v>2019/2020</v>
      </c>
      <c r="L147" s="57" t="str">
        <f>_xlfn.CONCAT(Table1[[#This Row],[Sezon]]," | ",Table1[[#This Row],[Kolejka]])</f>
        <v>2019/2020 | 15</v>
      </c>
      <c r="M147" s="7">
        <f>Table1[[#This Row],[Data]]</f>
        <v>43813</v>
      </c>
      <c r="N147" s="57" t="str">
        <f>IF(Table1[[#This Row],[Miejsce]]="W","Goście","Gospodarze")</f>
        <v>Gospodarze</v>
      </c>
      <c r="O147" s="57" t="str">
        <f>LEFT(Table1[[#This Row],[Przeciwnik]],FIND("(",Table1[[#This Row],[Przeciwnik]])-1)</f>
        <v>Werder Bremen  </v>
      </c>
      <c r="P147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14</v>
      </c>
      <c r="Q147" s="60">
        <f>HOUR(Table1[[#This Row],[Wynik]])</f>
        <v>6</v>
      </c>
      <c r="R147" s="60">
        <f>MINUTE(Table1[[#This Row],[Wynik]])</f>
        <v>1</v>
      </c>
      <c r="S147" s="60" t="str">
        <f>_xlfn.CONCAT(Table1[[#This Row],[Gole_Gospodarzy_C]],":",Table1[[#This Row],[Gole_Gości_c]])</f>
        <v>6:1</v>
      </c>
      <c r="T147" s="57" t="str">
        <f>Table1[[#This Row],[Pozycja]]</f>
        <v>ŚNP</v>
      </c>
      <c r="U147">
        <f>_xlfn.NUMBERVALUE(LEFT(Table1[[#This Row],[Minuta]],FIND("'",Table1[[#This Row],[Minuta]])-1))</f>
        <v>72</v>
      </c>
      <c r="V147" t="str">
        <f>IFERROR(RIGHT(Table1[[#This Row],[Minuta]],LEN(Table1[[#This Row],[Minuta]])-FIND("+",Table1[[#This Row],[Minuta]])),"")</f>
        <v/>
      </c>
      <c r="W147" s="57" t="str">
        <f>Table1[[#This Row],[Typ Gola]]</f>
        <v>Strzał z prawej nogi</v>
      </c>
      <c r="X147" s="58" t="str">
        <f>Table1[[#This Row],[Asystujący]]</f>
        <v>Thomas Müller</v>
      </c>
    </row>
    <row r="148" spans="1:24" x14ac:dyDescent="0.25">
      <c r="A148" t="s">
        <v>339</v>
      </c>
      <c r="B148">
        <v>16</v>
      </c>
      <c r="C148" s="7">
        <v>43817</v>
      </c>
      <c r="D148" t="s">
        <v>14</v>
      </c>
      <c r="E148" t="s">
        <v>285</v>
      </c>
      <c r="F148" s="57">
        <v>4.3750000000000004E-2</v>
      </c>
      <c r="G148" s="57" t="s">
        <v>17</v>
      </c>
      <c r="H148" s="57" t="s">
        <v>123</v>
      </c>
      <c r="I148" s="57" t="s">
        <v>19</v>
      </c>
      <c r="J148" s="57" t="s">
        <v>277</v>
      </c>
      <c r="K148" s="57" t="str">
        <f>Table1[[#This Row],[Sezon]]</f>
        <v>2019/2020</v>
      </c>
      <c r="L148" s="57" t="str">
        <f>_xlfn.CONCAT(Table1[[#This Row],[Sezon]]," | ",Table1[[#This Row],[Kolejka]])</f>
        <v>2019/2020 | 16</v>
      </c>
      <c r="M148" s="7">
        <f>Table1[[#This Row],[Data]]</f>
        <v>43817</v>
      </c>
      <c r="N148" s="57" t="str">
        <f>IF(Table1[[#This Row],[Miejsce]]="W","Goście","Gospodarze")</f>
        <v>Goście</v>
      </c>
      <c r="O148" s="57" t="str">
        <f>LEFT(Table1[[#This Row],[Przeciwnik]],FIND("(",Table1[[#This Row],[Przeciwnik]])-1)</f>
        <v>SC Freiburg  </v>
      </c>
      <c r="P148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6</v>
      </c>
      <c r="Q148" s="60">
        <f>HOUR(Table1[[#This Row],[Wynik]])</f>
        <v>1</v>
      </c>
      <c r="R148" s="60">
        <f>MINUTE(Table1[[#This Row],[Wynik]])</f>
        <v>3</v>
      </c>
      <c r="S148" s="60" t="str">
        <f>_xlfn.CONCAT(Table1[[#This Row],[Gole_Gospodarzy_C]],":",Table1[[#This Row],[Gole_Gości_c]])</f>
        <v>1:3</v>
      </c>
      <c r="T148" s="57" t="str">
        <f>Table1[[#This Row],[Pozycja]]</f>
        <v>ŚNP</v>
      </c>
      <c r="U148">
        <f>_xlfn.NUMBERVALUE(LEFT(Table1[[#This Row],[Minuta]],FIND("'",Table1[[#This Row],[Minuta]])-1))</f>
        <v>16</v>
      </c>
      <c r="V148" t="str">
        <f>IFERROR(RIGHT(Table1[[#This Row],[Minuta]],LEN(Table1[[#This Row],[Minuta]])-FIND("+",Table1[[#This Row],[Minuta]])),"")</f>
        <v/>
      </c>
      <c r="W148" s="57" t="str">
        <f>Table1[[#This Row],[Typ Gola]]</f>
        <v>Strzał z prawej nogi</v>
      </c>
      <c r="X148" s="58" t="str">
        <f>Table1[[#This Row],[Asystujący]]</f>
        <v>Alphonso Davies</v>
      </c>
    </row>
    <row r="149" spans="1:24" x14ac:dyDescent="0.25">
      <c r="A149" t="s">
        <v>339</v>
      </c>
      <c r="B149">
        <v>18</v>
      </c>
      <c r="C149" s="7">
        <v>43849</v>
      </c>
      <c r="D149" t="s">
        <v>14</v>
      </c>
      <c r="E149" t="s">
        <v>286</v>
      </c>
      <c r="F149" s="57">
        <v>2.7777777777777779E-3</v>
      </c>
      <c r="G149" s="57" t="s">
        <v>17</v>
      </c>
      <c r="H149" s="57" t="s">
        <v>143</v>
      </c>
      <c r="I149" s="57" t="s">
        <v>88</v>
      </c>
      <c r="J149" s="57">
        <v>0</v>
      </c>
      <c r="K149" s="57" t="str">
        <f>Table1[[#This Row],[Sezon]]</f>
        <v>2019/2020</v>
      </c>
      <c r="L149" s="57" t="str">
        <f>_xlfn.CONCAT(Table1[[#This Row],[Sezon]]," | ",Table1[[#This Row],[Kolejka]])</f>
        <v>2019/2020 | 18</v>
      </c>
      <c r="M149" s="7">
        <f>Table1[[#This Row],[Data]]</f>
        <v>43849</v>
      </c>
      <c r="N149" s="57" t="str">
        <f>IF(Table1[[#This Row],[Miejsce]]="W","Goście","Gospodarze")</f>
        <v>Goście</v>
      </c>
      <c r="O149" s="57" t="str">
        <f>LEFT(Table1[[#This Row],[Przeciwnik]],FIND("(",Table1[[#This Row],[Przeciwnik]])-1)</f>
        <v>Hertha BSC  </v>
      </c>
      <c r="P149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12</v>
      </c>
      <c r="Q149" s="60">
        <f>HOUR(Table1[[#This Row],[Wynik]])</f>
        <v>0</v>
      </c>
      <c r="R149" s="60">
        <f>MINUTE(Table1[[#This Row],[Wynik]])</f>
        <v>4</v>
      </c>
      <c r="S149" s="60" t="str">
        <f>_xlfn.CONCAT(Table1[[#This Row],[Gole_Gospodarzy_C]],":",Table1[[#This Row],[Gole_Gości_c]])</f>
        <v>0:4</v>
      </c>
      <c r="T149" s="57" t="str">
        <f>Table1[[#This Row],[Pozycja]]</f>
        <v>ŚNP</v>
      </c>
      <c r="U149">
        <f>_xlfn.NUMBERVALUE(LEFT(Table1[[#This Row],[Minuta]],FIND("'",Table1[[#This Row],[Minuta]])-1))</f>
        <v>73</v>
      </c>
      <c r="V149" t="str">
        <f>IFERROR(RIGHT(Table1[[#This Row],[Minuta]],LEN(Table1[[#This Row],[Minuta]])-FIND("+",Table1[[#This Row],[Minuta]])),"")</f>
        <v/>
      </c>
      <c r="W149" s="57" t="str">
        <f>Table1[[#This Row],[Typ Gola]]</f>
        <v>Rzut karny</v>
      </c>
      <c r="X149" s="58">
        <f>Table1[[#This Row],[Asystujący]]</f>
        <v>0</v>
      </c>
    </row>
    <row r="150" spans="1:24" x14ac:dyDescent="0.25">
      <c r="A150" t="s">
        <v>339</v>
      </c>
      <c r="B150">
        <v>19</v>
      </c>
      <c r="C150" s="7">
        <v>43855</v>
      </c>
      <c r="D150" t="s">
        <v>21</v>
      </c>
      <c r="E150" t="s">
        <v>218</v>
      </c>
      <c r="F150" s="57">
        <v>0.20833333333333334</v>
      </c>
      <c r="G150" s="57" t="s">
        <v>17</v>
      </c>
      <c r="H150" s="57" t="s">
        <v>28</v>
      </c>
      <c r="I150" s="57" t="s">
        <v>19</v>
      </c>
      <c r="J150" s="57" t="s">
        <v>280</v>
      </c>
      <c r="K150" s="57" t="str">
        <f>Table1[[#This Row],[Sezon]]</f>
        <v>2019/2020</v>
      </c>
      <c r="L150" s="57" t="str">
        <f>_xlfn.CONCAT(Table1[[#This Row],[Sezon]]," | ",Table1[[#This Row],[Kolejka]])</f>
        <v>2019/2020 | 19</v>
      </c>
      <c r="M150" s="7">
        <f>Table1[[#This Row],[Data]]</f>
        <v>43855</v>
      </c>
      <c r="N150" s="57" t="str">
        <f>IF(Table1[[#This Row],[Miejsce]]="W","Goście","Gospodarze")</f>
        <v>Gospodarze</v>
      </c>
      <c r="O150" s="57" t="str">
        <f>LEFT(Table1[[#This Row],[Przeciwnik]],FIND("(",Table1[[#This Row],[Przeciwnik]])-1)</f>
        <v>FC Schalke 04  </v>
      </c>
      <c r="P150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5</v>
      </c>
      <c r="Q150" s="60">
        <f>HOUR(Table1[[#This Row],[Wynik]])</f>
        <v>5</v>
      </c>
      <c r="R150" s="60">
        <f>MINUTE(Table1[[#This Row],[Wynik]])</f>
        <v>0</v>
      </c>
      <c r="S150" s="60" t="str">
        <f>_xlfn.CONCAT(Table1[[#This Row],[Gole_Gospodarzy_C]],":",Table1[[#This Row],[Gole_Gości_c]])</f>
        <v>5:0</v>
      </c>
      <c r="T150" s="57" t="str">
        <f>Table1[[#This Row],[Pozycja]]</f>
        <v>ŚNP</v>
      </c>
      <c r="U150">
        <f>_xlfn.NUMBERVALUE(LEFT(Table1[[#This Row],[Minuta]],FIND("'",Table1[[#This Row],[Minuta]])-1))</f>
        <v>6</v>
      </c>
      <c r="V150" t="str">
        <f>IFERROR(RIGHT(Table1[[#This Row],[Minuta]],LEN(Table1[[#This Row],[Minuta]])-FIND("+",Table1[[#This Row],[Minuta]])),"")</f>
        <v/>
      </c>
      <c r="W150" s="57" t="str">
        <f>Table1[[#This Row],[Typ Gola]]</f>
        <v>Strzał z prawej nogi</v>
      </c>
      <c r="X150" s="58" t="str">
        <f>Table1[[#This Row],[Asystujący]]</f>
        <v>Ivan Perisic</v>
      </c>
    </row>
    <row r="151" spans="1:24" x14ac:dyDescent="0.25">
      <c r="A151" t="s">
        <v>339</v>
      </c>
      <c r="B151">
        <v>20</v>
      </c>
      <c r="C151" s="7">
        <v>43862</v>
      </c>
      <c r="D151" t="s">
        <v>14</v>
      </c>
      <c r="E151" t="s">
        <v>287</v>
      </c>
      <c r="F151" s="57">
        <v>4.3750000000000004E-2</v>
      </c>
      <c r="G151" s="57" t="s">
        <v>17</v>
      </c>
      <c r="H151" s="57" t="s">
        <v>169</v>
      </c>
      <c r="I151" s="57" t="s">
        <v>36</v>
      </c>
      <c r="J151" s="57" t="s">
        <v>278</v>
      </c>
      <c r="K151" s="57" t="str">
        <f>Table1[[#This Row],[Sezon]]</f>
        <v>2019/2020</v>
      </c>
      <c r="L151" s="57" t="str">
        <f>_xlfn.CONCAT(Table1[[#This Row],[Sezon]]," | ",Table1[[#This Row],[Kolejka]])</f>
        <v>2019/2020 | 20</v>
      </c>
      <c r="M151" s="7">
        <f>Table1[[#This Row],[Data]]</f>
        <v>43862</v>
      </c>
      <c r="N151" s="57" t="str">
        <f>IF(Table1[[#This Row],[Miejsce]]="W","Goście","Gospodarze")</f>
        <v>Goście</v>
      </c>
      <c r="O151" s="57" t="str">
        <f>LEFT(Table1[[#This Row],[Przeciwnik]],FIND("(",Table1[[#This Row],[Przeciwnik]])-1)</f>
        <v>1.FSV Mainz 05  </v>
      </c>
      <c r="P151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15</v>
      </c>
      <c r="Q151" s="60">
        <f>HOUR(Table1[[#This Row],[Wynik]])</f>
        <v>1</v>
      </c>
      <c r="R151" s="60">
        <f>MINUTE(Table1[[#This Row],[Wynik]])</f>
        <v>3</v>
      </c>
      <c r="S151" s="60" t="str">
        <f>_xlfn.CONCAT(Table1[[#This Row],[Gole_Gospodarzy_C]],":",Table1[[#This Row],[Gole_Gości_c]])</f>
        <v>1:3</v>
      </c>
      <c r="T151" s="57" t="str">
        <f>Table1[[#This Row],[Pozycja]]</f>
        <v>ŚNP</v>
      </c>
      <c r="U151">
        <f>_xlfn.NUMBERVALUE(LEFT(Table1[[#This Row],[Minuta]],FIND("'",Table1[[#This Row],[Minuta]])-1))</f>
        <v>8</v>
      </c>
      <c r="V151" t="str">
        <f>IFERROR(RIGHT(Table1[[#This Row],[Minuta]],LEN(Table1[[#This Row],[Minuta]])-FIND("+",Table1[[#This Row],[Minuta]])),"")</f>
        <v/>
      </c>
      <c r="W151" s="57" t="str">
        <f>Table1[[#This Row],[Typ Gola]]</f>
        <v>Główka</v>
      </c>
      <c r="X151" s="58" t="str">
        <f>Table1[[#This Row],[Asystujący]]</f>
        <v>Benjamin Pavard</v>
      </c>
    </row>
    <row r="152" spans="1:24" x14ac:dyDescent="0.25">
      <c r="A152" t="s">
        <v>339</v>
      </c>
      <c r="B152">
        <v>22</v>
      </c>
      <c r="C152" s="7">
        <v>43877</v>
      </c>
      <c r="D152" t="s">
        <v>14</v>
      </c>
      <c r="E152" t="s">
        <v>62</v>
      </c>
      <c r="F152" s="57">
        <v>4.4444444444444446E-2</v>
      </c>
      <c r="G152" s="57" t="s">
        <v>17</v>
      </c>
      <c r="H152" s="57" t="s">
        <v>155</v>
      </c>
      <c r="I152" s="57" t="s">
        <v>44</v>
      </c>
      <c r="J152" s="57" t="s">
        <v>57</v>
      </c>
      <c r="K152" s="57" t="str">
        <f>Table1[[#This Row],[Sezon]]</f>
        <v>2019/2020</v>
      </c>
      <c r="L152" s="57" t="str">
        <f>_xlfn.CONCAT(Table1[[#This Row],[Sezon]]," | ",Table1[[#This Row],[Kolejka]])</f>
        <v>2019/2020 | 22</v>
      </c>
      <c r="M152" s="7">
        <f>Table1[[#This Row],[Data]]</f>
        <v>43877</v>
      </c>
      <c r="N152" s="57" t="str">
        <f>IF(Table1[[#This Row],[Miejsce]]="W","Goście","Gospodarze")</f>
        <v>Goście</v>
      </c>
      <c r="O152" s="57" t="str">
        <f>LEFT(Table1[[#This Row],[Przeciwnik]],FIND("(",Table1[[#This Row],[Przeciwnik]])-1)</f>
        <v>Köln  </v>
      </c>
      <c r="P152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13</v>
      </c>
      <c r="Q152" s="60">
        <f>HOUR(Table1[[#This Row],[Wynik]])</f>
        <v>1</v>
      </c>
      <c r="R152" s="60">
        <f>MINUTE(Table1[[#This Row],[Wynik]])</f>
        <v>4</v>
      </c>
      <c r="S152" s="60" t="str">
        <f>_xlfn.CONCAT(Table1[[#This Row],[Gole_Gospodarzy_C]],":",Table1[[#This Row],[Gole_Gości_c]])</f>
        <v>1:4</v>
      </c>
      <c r="T152" s="57" t="str">
        <f>Table1[[#This Row],[Pozycja]]</f>
        <v>ŚNP</v>
      </c>
      <c r="U152">
        <f>_xlfn.NUMBERVALUE(LEFT(Table1[[#This Row],[Minuta]],FIND("'",Table1[[#This Row],[Minuta]])-1))</f>
        <v>3</v>
      </c>
      <c r="V152" t="str">
        <f>IFERROR(RIGHT(Table1[[#This Row],[Minuta]],LEN(Table1[[#This Row],[Minuta]])-FIND("+",Table1[[#This Row],[Minuta]])),"")</f>
        <v/>
      </c>
      <c r="W152" s="57" t="str">
        <f>Table1[[#This Row],[Typ Gola]]</f>
        <v>Strzał z lewej nogi</v>
      </c>
      <c r="X152" s="58" t="str">
        <f>Table1[[#This Row],[Asystujący]]</f>
        <v>Thomas Müller</v>
      </c>
    </row>
    <row r="153" spans="1:24" x14ac:dyDescent="0.25">
      <c r="A153" t="s">
        <v>339</v>
      </c>
      <c r="B153">
        <v>23</v>
      </c>
      <c r="C153" s="7">
        <v>43882</v>
      </c>
      <c r="D153" t="s">
        <v>21</v>
      </c>
      <c r="E153" t="s">
        <v>271</v>
      </c>
      <c r="F153" s="57">
        <v>0.12638888888888888</v>
      </c>
      <c r="G153" s="57" t="s">
        <v>17</v>
      </c>
      <c r="H153" s="57" t="s">
        <v>289</v>
      </c>
      <c r="I153" s="57" t="s">
        <v>19</v>
      </c>
      <c r="J153" s="57" t="s">
        <v>244</v>
      </c>
      <c r="K153" s="57" t="str">
        <f>Table1[[#This Row],[Sezon]]</f>
        <v>2019/2020</v>
      </c>
      <c r="L153" s="57" t="str">
        <f>_xlfn.CONCAT(Table1[[#This Row],[Sezon]]," | ",Table1[[#This Row],[Kolejka]])</f>
        <v>2019/2020 | 23</v>
      </c>
      <c r="M153" s="7">
        <f>Table1[[#This Row],[Data]]</f>
        <v>43882</v>
      </c>
      <c r="N153" s="57" t="str">
        <f>IF(Table1[[#This Row],[Miejsce]]="W","Goście","Gospodarze")</f>
        <v>Gospodarze</v>
      </c>
      <c r="O153" s="57" t="str">
        <f>LEFT(Table1[[#This Row],[Przeciwnik]],FIND("(",Table1[[#This Row],[Przeciwnik]])-1)</f>
        <v>SC Paderborn  </v>
      </c>
      <c r="P153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18</v>
      </c>
      <c r="Q153" s="60">
        <f>HOUR(Table1[[#This Row],[Wynik]])</f>
        <v>3</v>
      </c>
      <c r="R153" s="60">
        <f>MINUTE(Table1[[#This Row],[Wynik]])</f>
        <v>2</v>
      </c>
      <c r="S153" s="60" t="str">
        <f>_xlfn.CONCAT(Table1[[#This Row],[Gole_Gospodarzy_C]],":",Table1[[#This Row],[Gole_Gości_c]])</f>
        <v>3:2</v>
      </c>
      <c r="T153" s="57" t="str">
        <f>Table1[[#This Row],[Pozycja]]</f>
        <v>ŚNP</v>
      </c>
      <c r="U153">
        <f>_xlfn.NUMBERVALUE(LEFT(Table1[[#This Row],[Minuta]],FIND("'",Table1[[#This Row],[Minuta]])-1))</f>
        <v>70</v>
      </c>
      <c r="V153" t="str">
        <f>IFERROR(RIGHT(Table1[[#This Row],[Minuta]],LEN(Table1[[#This Row],[Minuta]])-FIND("+",Table1[[#This Row],[Minuta]])),"")</f>
        <v/>
      </c>
      <c r="W153" s="57" t="str">
        <f>Table1[[#This Row],[Typ Gola]]</f>
        <v>Strzał z prawej nogi</v>
      </c>
      <c r="X153" s="58" t="str">
        <f>Table1[[#This Row],[Asystujący]]</f>
        <v>Serge Gnabry</v>
      </c>
    </row>
    <row r="154" spans="1:24" x14ac:dyDescent="0.25">
      <c r="A154" t="s">
        <v>339</v>
      </c>
      <c r="B154">
        <v>23</v>
      </c>
      <c r="C154" s="7">
        <v>43882</v>
      </c>
      <c r="D154" t="s">
        <v>21</v>
      </c>
      <c r="E154" t="s">
        <v>271</v>
      </c>
      <c r="F154" s="57">
        <v>0.12638888888888888</v>
      </c>
      <c r="G154" s="57" t="s">
        <v>17</v>
      </c>
      <c r="H154" s="57" t="s">
        <v>221</v>
      </c>
      <c r="I154" s="57" t="s">
        <v>19</v>
      </c>
      <c r="J154" s="57" t="s">
        <v>244</v>
      </c>
      <c r="K154" s="57" t="str">
        <f>Table1[[#This Row],[Sezon]]</f>
        <v>2019/2020</v>
      </c>
      <c r="L154" s="57" t="str">
        <f>_xlfn.CONCAT(Table1[[#This Row],[Sezon]]," | ",Table1[[#This Row],[Kolejka]])</f>
        <v>2019/2020 | 23</v>
      </c>
      <c r="M154" s="7">
        <f>Table1[[#This Row],[Data]]</f>
        <v>43882</v>
      </c>
      <c r="N154" s="57" t="str">
        <f>IF(Table1[[#This Row],[Miejsce]]="W","Goście","Gospodarze")</f>
        <v>Gospodarze</v>
      </c>
      <c r="O154" s="57" t="str">
        <f>LEFT(Table1[[#This Row],[Przeciwnik]],FIND("(",Table1[[#This Row],[Przeciwnik]])-1)</f>
        <v>SC Paderborn  </v>
      </c>
      <c r="P154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18</v>
      </c>
      <c r="Q154" s="60">
        <f>HOUR(Table1[[#This Row],[Wynik]])</f>
        <v>3</v>
      </c>
      <c r="R154" s="60">
        <f>MINUTE(Table1[[#This Row],[Wynik]])</f>
        <v>2</v>
      </c>
      <c r="S154" s="60" t="str">
        <f>_xlfn.CONCAT(Table1[[#This Row],[Gole_Gospodarzy_C]],":",Table1[[#This Row],[Gole_Gości_c]])</f>
        <v>3:2</v>
      </c>
      <c r="T154" s="57" t="str">
        <f>Table1[[#This Row],[Pozycja]]</f>
        <v>ŚNP</v>
      </c>
      <c r="U154">
        <f>_xlfn.NUMBERVALUE(LEFT(Table1[[#This Row],[Minuta]],FIND("'",Table1[[#This Row],[Minuta]])-1))</f>
        <v>88</v>
      </c>
      <c r="V154" t="str">
        <f>IFERROR(RIGHT(Table1[[#This Row],[Minuta]],LEN(Table1[[#This Row],[Minuta]])-FIND("+",Table1[[#This Row],[Minuta]])),"")</f>
        <v/>
      </c>
      <c r="W154" s="57" t="str">
        <f>Table1[[#This Row],[Typ Gola]]</f>
        <v>Strzał z prawej nogi</v>
      </c>
      <c r="X154" s="58" t="str">
        <f>Table1[[#This Row],[Asystujący]]</f>
        <v>Serge Gnabry</v>
      </c>
    </row>
    <row r="155" spans="1:24" x14ac:dyDescent="0.25">
      <c r="A155" t="s">
        <v>339</v>
      </c>
      <c r="B155">
        <v>26</v>
      </c>
      <c r="C155" s="7">
        <v>43968</v>
      </c>
      <c r="D155" t="s">
        <v>14</v>
      </c>
      <c r="E155" t="s">
        <v>291</v>
      </c>
      <c r="F155" s="57">
        <v>1.3888888888888889E-3</v>
      </c>
      <c r="G155" s="57" t="s">
        <v>17</v>
      </c>
      <c r="H155" s="57" t="s">
        <v>79</v>
      </c>
      <c r="I155" s="57" t="s">
        <v>88</v>
      </c>
      <c r="J155" s="57">
        <v>0</v>
      </c>
      <c r="K155" s="57" t="str">
        <f>Table1[[#This Row],[Sezon]]</f>
        <v>2019/2020</v>
      </c>
      <c r="L155" s="57" t="str">
        <f>_xlfn.CONCAT(Table1[[#This Row],[Sezon]]," | ",Table1[[#This Row],[Kolejka]])</f>
        <v>2019/2020 | 26</v>
      </c>
      <c r="M155" s="7">
        <f>Table1[[#This Row],[Data]]</f>
        <v>43968</v>
      </c>
      <c r="N155" s="57" t="str">
        <f>IF(Table1[[#This Row],[Miejsce]]="W","Goście","Gospodarze")</f>
        <v>Goście</v>
      </c>
      <c r="O155" s="57" t="str">
        <f>LEFT(Table1[[#This Row],[Przeciwnik]],FIND("(",Table1[[#This Row],[Przeciwnik]])-1)</f>
        <v>Union Berlin  </v>
      </c>
      <c r="P155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12</v>
      </c>
      <c r="Q155" s="60">
        <f>HOUR(Table1[[#This Row],[Wynik]])</f>
        <v>0</v>
      </c>
      <c r="R155" s="60">
        <f>MINUTE(Table1[[#This Row],[Wynik]])</f>
        <v>2</v>
      </c>
      <c r="S155" s="60" t="str">
        <f>_xlfn.CONCAT(Table1[[#This Row],[Gole_Gospodarzy_C]],":",Table1[[#This Row],[Gole_Gości_c]])</f>
        <v>0:2</v>
      </c>
      <c r="T155" s="57" t="str">
        <f>Table1[[#This Row],[Pozycja]]</f>
        <v>ŚNP</v>
      </c>
      <c r="U155">
        <f>_xlfn.NUMBERVALUE(LEFT(Table1[[#This Row],[Minuta]],FIND("'",Table1[[#This Row],[Minuta]])-1))</f>
        <v>40</v>
      </c>
      <c r="V155" t="str">
        <f>IFERROR(RIGHT(Table1[[#This Row],[Minuta]],LEN(Table1[[#This Row],[Minuta]])-FIND("+",Table1[[#This Row],[Minuta]])),"")</f>
        <v/>
      </c>
      <c r="W155" s="57" t="str">
        <f>Table1[[#This Row],[Typ Gola]]</f>
        <v>Rzut karny</v>
      </c>
      <c r="X155" s="58">
        <f>Table1[[#This Row],[Asystujący]]</f>
        <v>0</v>
      </c>
    </row>
    <row r="156" spans="1:24" x14ac:dyDescent="0.25">
      <c r="A156" t="s">
        <v>339</v>
      </c>
      <c r="B156">
        <v>27</v>
      </c>
      <c r="C156" s="7">
        <v>43974</v>
      </c>
      <c r="D156" t="s">
        <v>21</v>
      </c>
      <c r="E156" t="s">
        <v>292</v>
      </c>
      <c r="F156" s="57">
        <v>0.20972222222222223</v>
      </c>
      <c r="G156" s="57" t="s">
        <v>17</v>
      </c>
      <c r="H156" s="57" t="s">
        <v>117</v>
      </c>
      <c r="I156" s="57" t="s">
        <v>36</v>
      </c>
      <c r="J156" s="57" t="s">
        <v>109</v>
      </c>
      <c r="K156" s="57" t="str">
        <f>Table1[[#This Row],[Sezon]]</f>
        <v>2019/2020</v>
      </c>
      <c r="L156" s="57" t="str">
        <f>_xlfn.CONCAT(Table1[[#This Row],[Sezon]]," | ",Table1[[#This Row],[Kolejka]])</f>
        <v>2019/2020 | 27</v>
      </c>
      <c r="M156" s="7">
        <f>Table1[[#This Row],[Data]]</f>
        <v>43974</v>
      </c>
      <c r="N156" s="57" t="str">
        <f>IF(Table1[[#This Row],[Miejsce]]="W","Goście","Gospodarze")</f>
        <v>Gospodarze</v>
      </c>
      <c r="O156" s="57" t="str">
        <f>LEFT(Table1[[#This Row],[Przeciwnik]],FIND("(",Table1[[#This Row],[Przeciwnik]])-1)</f>
        <v>E. Frankfurt  </v>
      </c>
      <c r="P156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11</v>
      </c>
      <c r="Q156" s="60">
        <f>HOUR(Table1[[#This Row],[Wynik]])</f>
        <v>5</v>
      </c>
      <c r="R156" s="60">
        <f>MINUTE(Table1[[#This Row],[Wynik]])</f>
        <v>2</v>
      </c>
      <c r="S156" s="60" t="str">
        <f>_xlfn.CONCAT(Table1[[#This Row],[Gole_Gospodarzy_C]],":",Table1[[#This Row],[Gole_Gości_c]])</f>
        <v>5:2</v>
      </c>
      <c r="T156" s="57" t="str">
        <f>Table1[[#This Row],[Pozycja]]</f>
        <v>ŚNP</v>
      </c>
      <c r="U156">
        <f>_xlfn.NUMBERVALUE(LEFT(Table1[[#This Row],[Minuta]],FIND("'",Table1[[#This Row],[Minuta]])-1))</f>
        <v>46</v>
      </c>
      <c r="V156" t="str">
        <f>IFERROR(RIGHT(Table1[[#This Row],[Minuta]],LEN(Table1[[#This Row],[Minuta]])-FIND("+",Table1[[#This Row],[Minuta]])),"")</f>
        <v/>
      </c>
      <c r="W156" s="57" t="str">
        <f>Table1[[#This Row],[Typ Gola]]</f>
        <v>Główka</v>
      </c>
      <c r="X156" s="58" t="str">
        <f>Table1[[#This Row],[Asystujący]]</f>
        <v>Kingsley Coman</v>
      </c>
    </row>
    <row r="157" spans="1:24" x14ac:dyDescent="0.25">
      <c r="A157" t="s">
        <v>339</v>
      </c>
      <c r="B157">
        <v>29</v>
      </c>
      <c r="C157" s="7">
        <v>43981</v>
      </c>
      <c r="D157" t="s">
        <v>21</v>
      </c>
      <c r="E157" t="s">
        <v>293</v>
      </c>
      <c r="F157" s="57">
        <v>0.20833333333333334</v>
      </c>
      <c r="G157" s="57" t="s">
        <v>17</v>
      </c>
      <c r="H157" s="57" t="s">
        <v>157</v>
      </c>
      <c r="I157" s="57" t="s">
        <v>19</v>
      </c>
      <c r="J157" s="57" t="s">
        <v>57</v>
      </c>
      <c r="K157" s="57" t="str">
        <f>Table1[[#This Row],[Sezon]]</f>
        <v>2019/2020</v>
      </c>
      <c r="L157" s="57" t="str">
        <f>_xlfn.CONCAT(Table1[[#This Row],[Sezon]]," | ",Table1[[#This Row],[Kolejka]])</f>
        <v>2019/2020 | 29</v>
      </c>
      <c r="M157" s="7">
        <f>Table1[[#This Row],[Data]]</f>
        <v>43981</v>
      </c>
      <c r="N157" s="57" t="str">
        <f>IF(Table1[[#This Row],[Miejsce]]="W","Goście","Gospodarze")</f>
        <v>Gospodarze</v>
      </c>
      <c r="O157" s="57" t="str">
        <f>LEFT(Table1[[#This Row],[Przeciwnik]],FIND("(",Table1[[#This Row],[Przeciwnik]])-1)</f>
        <v>F. Düsseldorf  </v>
      </c>
      <c r="P157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16</v>
      </c>
      <c r="Q157" s="60">
        <f>HOUR(Table1[[#This Row],[Wynik]])</f>
        <v>5</v>
      </c>
      <c r="R157" s="60">
        <f>MINUTE(Table1[[#This Row],[Wynik]])</f>
        <v>0</v>
      </c>
      <c r="S157" s="60" t="str">
        <f>_xlfn.CONCAT(Table1[[#This Row],[Gole_Gospodarzy_C]],":",Table1[[#This Row],[Gole_Gości_c]])</f>
        <v>5:0</v>
      </c>
      <c r="T157" s="57" t="str">
        <f>Table1[[#This Row],[Pozycja]]</f>
        <v>ŚNP</v>
      </c>
      <c r="U157">
        <f>_xlfn.NUMBERVALUE(LEFT(Table1[[#This Row],[Minuta]],FIND("'",Table1[[#This Row],[Minuta]])-1))</f>
        <v>43</v>
      </c>
      <c r="V157" t="str">
        <f>IFERROR(RIGHT(Table1[[#This Row],[Minuta]],LEN(Table1[[#This Row],[Minuta]])-FIND("+",Table1[[#This Row],[Minuta]])),"")</f>
        <v/>
      </c>
      <c r="W157" s="57" t="str">
        <f>Table1[[#This Row],[Typ Gola]]</f>
        <v>Strzał z prawej nogi</v>
      </c>
      <c r="X157" s="58" t="str">
        <f>Table1[[#This Row],[Asystujący]]</f>
        <v>Thomas Müller</v>
      </c>
    </row>
    <row r="158" spans="1:24" x14ac:dyDescent="0.25">
      <c r="A158" t="s">
        <v>339</v>
      </c>
      <c r="B158">
        <v>29</v>
      </c>
      <c r="C158" s="7">
        <v>43981</v>
      </c>
      <c r="D158" t="s">
        <v>21</v>
      </c>
      <c r="E158" t="s">
        <v>293</v>
      </c>
      <c r="F158" s="57">
        <v>0.20833333333333334</v>
      </c>
      <c r="G158" s="57" t="s">
        <v>17</v>
      </c>
      <c r="H158" s="57" t="s">
        <v>201</v>
      </c>
      <c r="I158" s="57" t="s">
        <v>19</v>
      </c>
      <c r="J158" s="57" t="s">
        <v>244</v>
      </c>
      <c r="K158" s="57" t="str">
        <f>Table1[[#This Row],[Sezon]]</f>
        <v>2019/2020</v>
      </c>
      <c r="L158" s="57" t="str">
        <f>_xlfn.CONCAT(Table1[[#This Row],[Sezon]]," | ",Table1[[#This Row],[Kolejka]])</f>
        <v>2019/2020 | 29</v>
      </c>
      <c r="M158" s="7">
        <f>Table1[[#This Row],[Data]]</f>
        <v>43981</v>
      </c>
      <c r="N158" s="57" t="str">
        <f>IF(Table1[[#This Row],[Miejsce]]="W","Goście","Gospodarze")</f>
        <v>Gospodarze</v>
      </c>
      <c r="O158" s="57" t="str">
        <f>LEFT(Table1[[#This Row],[Przeciwnik]],FIND("(",Table1[[#This Row],[Przeciwnik]])-1)</f>
        <v>F. Düsseldorf  </v>
      </c>
      <c r="P158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16</v>
      </c>
      <c r="Q158" s="60">
        <f>HOUR(Table1[[#This Row],[Wynik]])</f>
        <v>5</v>
      </c>
      <c r="R158" s="60">
        <f>MINUTE(Table1[[#This Row],[Wynik]])</f>
        <v>0</v>
      </c>
      <c r="S158" s="60" t="str">
        <f>_xlfn.CONCAT(Table1[[#This Row],[Gole_Gospodarzy_C]],":",Table1[[#This Row],[Gole_Gości_c]])</f>
        <v>5:0</v>
      </c>
      <c r="T158" s="57" t="str">
        <f>Table1[[#This Row],[Pozycja]]</f>
        <v>ŚNP</v>
      </c>
      <c r="U158">
        <f>_xlfn.NUMBERVALUE(LEFT(Table1[[#This Row],[Minuta]],FIND("'",Table1[[#This Row],[Minuta]])-1))</f>
        <v>50</v>
      </c>
      <c r="V158" t="str">
        <f>IFERROR(RIGHT(Table1[[#This Row],[Minuta]],LEN(Table1[[#This Row],[Minuta]])-FIND("+",Table1[[#This Row],[Minuta]])),"")</f>
        <v/>
      </c>
      <c r="W158" s="57" t="str">
        <f>Table1[[#This Row],[Typ Gola]]</f>
        <v>Strzał z prawej nogi</v>
      </c>
      <c r="X158" s="58" t="str">
        <f>Table1[[#This Row],[Asystujący]]</f>
        <v>Serge Gnabry</v>
      </c>
    </row>
    <row r="159" spans="1:24" x14ac:dyDescent="0.25">
      <c r="A159" t="s">
        <v>339</v>
      </c>
      <c r="B159">
        <v>30</v>
      </c>
      <c r="C159" s="7">
        <v>43988</v>
      </c>
      <c r="D159" t="s">
        <v>14</v>
      </c>
      <c r="E159" t="s">
        <v>197</v>
      </c>
      <c r="F159" s="57">
        <v>8.6111111111111124E-2</v>
      </c>
      <c r="G159" s="57" t="s">
        <v>17</v>
      </c>
      <c r="H159" s="57" t="s">
        <v>74</v>
      </c>
      <c r="I159" s="57" t="s">
        <v>36</v>
      </c>
      <c r="J159" s="57" t="s">
        <v>57</v>
      </c>
      <c r="K159" s="57" t="str">
        <f>Table1[[#This Row],[Sezon]]</f>
        <v>2019/2020</v>
      </c>
      <c r="L159" s="57" t="str">
        <f>_xlfn.CONCAT(Table1[[#This Row],[Sezon]]," | ",Table1[[#This Row],[Kolejka]])</f>
        <v>2019/2020 | 30</v>
      </c>
      <c r="M159" s="7">
        <f>Table1[[#This Row],[Data]]</f>
        <v>43988</v>
      </c>
      <c r="N159" s="57" t="str">
        <f>IF(Table1[[#This Row],[Miejsce]]="W","Goście","Gospodarze")</f>
        <v>Goście</v>
      </c>
      <c r="O159" s="57" t="str">
        <f>LEFT(Table1[[#This Row],[Przeciwnik]],FIND("(",Table1[[#This Row],[Przeciwnik]])-1)</f>
        <v>Bay. Leverkusen  </v>
      </c>
      <c r="P159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5</v>
      </c>
      <c r="Q159" s="60">
        <f>HOUR(Table1[[#This Row],[Wynik]])</f>
        <v>2</v>
      </c>
      <c r="R159" s="60">
        <f>MINUTE(Table1[[#This Row],[Wynik]])</f>
        <v>4</v>
      </c>
      <c r="S159" s="60" t="str">
        <f>_xlfn.CONCAT(Table1[[#This Row],[Gole_Gospodarzy_C]],":",Table1[[#This Row],[Gole_Gości_c]])</f>
        <v>2:4</v>
      </c>
      <c r="T159" s="57" t="str">
        <f>Table1[[#This Row],[Pozycja]]</f>
        <v>ŚNP</v>
      </c>
      <c r="U159">
        <f>_xlfn.NUMBERVALUE(LEFT(Table1[[#This Row],[Minuta]],FIND("'",Table1[[#This Row],[Minuta]])-1))</f>
        <v>66</v>
      </c>
      <c r="V159" t="str">
        <f>IFERROR(RIGHT(Table1[[#This Row],[Minuta]],LEN(Table1[[#This Row],[Minuta]])-FIND("+",Table1[[#This Row],[Minuta]])),"")</f>
        <v/>
      </c>
      <c r="W159" s="57" t="str">
        <f>Table1[[#This Row],[Typ Gola]]</f>
        <v>Główka</v>
      </c>
      <c r="X159" s="58" t="str">
        <f>Table1[[#This Row],[Asystujący]]</f>
        <v>Thomas Müller</v>
      </c>
    </row>
    <row r="160" spans="1:24" x14ac:dyDescent="0.25">
      <c r="A160" t="s">
        <v>339</v>
      </c>
      <c r="B160">
        <v>32</v>
      </c>
      <c r="C160" s="7">
        <v>43998</v>
      </c>
      <c r="D160" t="s">
        <v>14</v>
      </c>
      <c r="E160" t="s">
        <v>294</v>
      </c>
      <c r="F160" s="57">
        <v>6.9444444444444447E-4</v>
      </c>
      <c r="G160" s="57" t="s">
        <v>17</v>
      </c>
      <c r="H160" s="57" t="s">
        <v>157</v>
      </c>
      <c r="I160" s="57" t="s">
        <v>19</v>
      </c>
      <c r="J160" s="57" t="s">
        <v>50</v>
      </c>
      <c r="K160" s="57" t="str">
        <f>Table1[[#This Row],[Sezon]]</f>
        <v>2019/2020</v>
      </c>
      <c r="L160" s="57" t="str">
        <f>_xlfn.CONCAT(Table1[[#This Row],[Sezon]]," | ",Table1[[#This Row],[Kolejka]])</f>
        <v>2019/2020 | 32</v>
      </c>
      <c r="M160" s="7">
        <f>Table1[[#This Row],[Data]]</f>
        <v>43998</v>
      </c>
      <c r="N160" s="57" t="str">
        <f>IF(Table1[[#This Row],[Miejsce]]="W","Goście","Gospodarze")</f>
        <v>Goście</v>
      </c>
      <c r="O160" s="57" t="str">
        <f>LEFT(Table1[[#This Row],[Przeciwnik]],FIND("(",Table1[[#This Row],[Przeciwnik]])-1)</f>
        <v>Werder Bremen  </v>
      </c>
      <c r="P160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17</v>
      </c>
      <c r="Q160" s="60">
        <f>HOUR(Table1[[#This Row],[Wynik]])</f>
        <v>0</v>
      </c>
      <c r="R160" s="60">
        <f>MINUTE(Table1[[#This Row],[Wynik]])</f>
        <v>1</v>
      </c>
      <c r="S160" s="60" t="str">
        <f>_xlfn.CONCAT(Table1[[#This Row],[Gole_Gospodarzy_C]],":",Table1[[#This Row],[Gole_Gości_c]])</f>
        <v>0:1</v>
      </c>
      <c r="T160" s="57" t="str">
        <f>Table1[[#This Row],[Pozycja]]</f>
        <v>ŚNP</v>
      </c>
      <c r="U160">
        <f>_xlfn.NUMBERVALUE(LEFT(Table1[[#This Row],[Minuta]],FIND("'",Table1[[#This Row],[Minuta]])-1))</f>
        <v>43</v>
      </c>
      <c r="V160" t="str">
        <f>IFERROR(RIGHT(Table1[[#This Row],[Minuta]],LEN(Table1[[#This Row],[Minuta]])-FIND("+",Table1[[#This Row],[Minuta]])),"")</f>
        <v/>
      </c>
      <c r="W160" s="57" t="str">
        <f>Table1[[#This Row],[Typ Gola]]</f>
        <v>Strzał z prawej nogi</v>
      </c>
      <c r="X160" s="58" t="str">
        <f>Table1[[#This Row],[Asystujący]]</f>
        <v>Jérôme Boateng</v>
      </c>
    </row>
    <row r="161" spans="1:24" x14ac:dyDescent="0.25">
      <c r="A161" t="s">
        <v>339</v>
      </c>
      <c r="B161">
        <v>33</v>
      </c>
      <c r="C161" s="7">
        <v>44002</v>
      </c>
      <c r="D161" t="s">
        <v>21</v>
      </c>
      <c r="E161" t="s">
        <v>174</v>
      </c>
      <c r="F161" s="57">
        <v>0.12569444444444444</v>
      </c>
      <c r="G161" s="57" t="s">
        <v>17</v>
      </c>
      <c r="H161" s="57" t="s">
        <v>59</v>
      </c>
      <c r="I161" s="57" t="s">
        <v>36</v>
      </c>
      <c r="J161" s="57" t="s">
        <v>234</v>
      </c>
      <c r="K161" s="57" t="str">
        <f>Table1[[#This Row],[Sezon]]</f>
        <v>2019/2020</v>
      </c>
      <c r="L161" s="57" t="str">
        <f>_xlfn.CONCAT(Table1[[#This Row],[Sezon]]," | ",Table1[[#This Row],[Kolejka]])</f>
        <v>2019/2020 | 33</v>
      </c>
      <c r="M161" s="7">
        <f>Table1[[#This Row],[Data]]</f>
        <v>44002</v>
      </c>
      <c r="N161" s="57" t="str">
        <f>IF(Table1[[#This Row],[Miejsce]]="W","Goście","Gospodarze")</f>
        <v>Gospodarze</v>
      </c>
      <c r="O161" s="57" t="str">
        <f>LEFT(Table1[[#This Row],[Przeciwnik]],FIND("(",Table1[[#This Row],[Przeciwnik]])-1)</f>
        <v>SC Freiburg  </v>
      </c>
      <c r="P161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8</v>
      </c>
      <c r="Q161" s="60">
        <f>HOUR(Table1[[#This Row],[Wynik]])</f>
        <v>3</v>
      </c>
      <c r="R161" s="60">
        <f>MINUTE(Table1[[#This Row],[Wynik]])</f>
        <v>1</v>
      </c>
      <c r="S161" s="60" t="str">
        <f>_xlfn.CONCAT(Table1[[#This Row],[Gole_Gospodarzy_C]],":",Table1[[#This Row],[Gole_Gości_c]])</f>
        <v>3:1</v>
      </c>
      <c r="T161" s="57" t="str">
        <f>Table1[[#This Row],[Pozycja]]</f>
        <v>ŚNP</v>
      </c>
      <c r="U161">
        <f>_xlfn.NUMBERVALUE(LEFT(Table1[[#This Row],[Minuta]],FIND("'",Table1[[#This Row],[Minuta]])-1))</f>
        <v>24</v>
      </c>
      <c r="V161" t="str">
        <f>IFERROR(RIGHT(Table1[[#This Row],[Minuta]],LEN(Table1[[#This Row],[Minuta]])-FIND("+",Table1[[#This Row],[Minuta]])),"")</f>
        <v/>
      </c>
      <c r="W161" s="57" t="str">
        <f>Table1[[#This Row],[Typ Gola]]</f>
        <v>Główka</v>
      </c>
      <c r="X161" s="58" t="str">
        <f>Table1[[#This Row],[Asystujący]]</f>
        <v>Leon Goretzka</v>
      </c>
    </row>
    <row r="162" spans="1:24" x14ac:dyDescent="0.25">
      <c r="A162" t="s">
        <v>339</v>
      </c>
      <c r="B162">
        <v>33</v>
      </c>
      <c r="C162" s="7">
        <v>44002</v>
      </c>
      <c r="D162" t="s">
        <v>21</v>
      </c>
      <c r="E162" t="s">
        <v>174</v>
      </c>
      <c r="F162" s="57">
        <v>0.12569444444444444</v>
      </c>
      <c r="G162" s="57" t="s">
        <v>17</v>
      </c>
      <c r="H162" s="57" t="s">
        <v>60</v>
      </c>
      <c r="I162" s="57" t="s">
        <v>19</v>
      </c>
      <c r="J162" s="57" t="s">
        <v>295</v>
      </c>
      <c r="K162" s="57" t="str">
        <f>Table1[[#This Row],[Sezon]]</f>
        <v>2019/2020</v>
      </c>
      <c r="L162" s="57" t="str">
        <f>_xlfn.CONCAT(Table1[[#This Row],[Sezon]]," | ",Table1[[#This Row],[Kolejka]])</f>
        <v>2019/2020 | 33</v>
      </c>
      <c r="M162" s="7">
        <f>Table1[[#This Row],[Data]]</f>
        <v>44002</v>
      </c>
      <c r="N162" s="57" t="str">
        <f>IF(Table1[[#This Row],[Miejsce]]="W","Goście","Gospodarze")</f>
        <v>Gospodarze</v>
      </c>
      <c r="O162" s="57" t="str">
        <f>LEFT(Table1[[#This Row],[Przeciwnik]],FIND("(",Table1[[#This Row],[Przeciwnik]])-1)</f>
        <v>SC Freiburg  </v>
      </c>
      <c r="P162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8</v>
      </c>
      <c r="Q162" s="60">
        <f>HOUR(Table1[[#This Row],[Wynik]])</f>
        <v>3</v>
      </c>
      <c r="R162" s="60">
        <f>MINUTE(Table1[[#This Row],[Wynik]])</f>
        <v>1</v>
      </c>
      <c r="S162" s="60" t="str">
        <f>_xlfn.CONCAT(Table1[[#This Row],[Gole_Gospodarzy_C]],":",Table1[[#This Row],[Gole_Gości_c]])</f>
        <v>3:1</v>
      </c>
      <c r="T162" s="57" t="str">
        <f>Table1[[#This Row],[Pozycja]]</f>
        <v>ŚNP</v>
      </c>
      <c r="U162">
        <f>_xlfn.NUMBERVALUE(LEFT(Table1[[#This Row],[Minuta]],FIND("'",Table1[[#This Row],[Minuta]])-1))</f>
        <v>37</v>
      </c>
      <c r="V162" t="str">
        <f>IFERROR(RIGHT(Table1[[#This Row],[Minuta]],LEN(Table1[[#This Row],[Minuta]])-FIND("+",Table1[[#This Row],[Minuta]])),"")</f>
        <v/>
      </c>
      <c r="W162" s="57" t="str">
        <f>Table1[[#This Row],[Typ Gola]]</f>
        <v>Strzał z prawej nogi</v>
      </c>
      <c r="X162" s="58" t="str">
        <f>Table1[[#This Row],[Asystujący]]</f>
        <v>Lucas Hernández</v>
      </c>
    </row>
    <row r="163" spans="1:24" x14ac:dyDescent="0.25">
      <c r="A163" t="s">
        <v>339</v>
      </c>
      <c r="B163">
        <v>34</v>
      </c>
      <c r="C163" s="7">
        <v>44009</v>
      </c>
      <c r="D163" t="s">
        <v>14</v>
      </c>
      <c r="E163" t="s">
        <v>296</v>
      </c>
      <c r="F163" s="57">
        <v>2.7777777777777779E-3</v>
      </c>
      <c r="G163" s="57" t="s">
        <v>17</v>
      </c>
      <c r="H163" s="57" t="s">
        <v>43</v>
      </c>
      <c r="I163" s="57" t="s">
        <v>88</v>
      </c>
      <c r="J163" s="57">
        <v>0</v>
      </c>
      <c r="K163" s="57" t="str">
        <f>Table1[[#This Row],[Sezon]]</f>
        <v>2019/2020</v>
      </c>
      <c r="L163" s="57" t="str">
        <f>_xlfn.CONCAT(Table1[[#This Row],[Sezon]]," | ",Table1[[#This Row],[Kolejka]])</f>
        <v>2019/2020 | 34</v>
      </c>
      <c r="M163" s="7">
        <f>Table1[[#This Row],[Data]]</f>
        <v>44009</v>
      </c>
      <c r="N163" s="57" t="str">
        <f>IF(Table1[[#This Row],[Miejsce]]="W","Goście","Gospodarze")</f>
        <v>Goście</v>
      </c>
      <c r="O163" s="57" t="str">
        <f>LEFT(Table1[[#This Row],[Przeciwnik]],FIND("(",Table1[[#This Row],[Przeciwnik]])-1)</f>
        <v>Wolfsburg  </v>
      </c>
      <c r="P163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6</v>
      </c>
      <c r="Q163" s="60">
        <f>HOUR(Table1[[#This Row],[Wynik]])</f>
        <v>0</v>
      </c>
      <c r="R163" s="60">
        <f>MINUTE(Table1[[#This Row],[Wynik]])</f>
        <v>4</v>
      </c>
      <c r="S163" s="60" t="str">
        <f>_xlfn.CONCAT(Table1[[#This Row],[Gole_Gospodarzy_C]],":",Table1[[#This Row],[Gole_Gości_c]])</f>
        <v>0:4</v>
      </c>
      <c r="T163" s="57" t="str">
        <f>Table1[[#This Row],[Pozycja]]</f>
        <v>ŚNP</v>
      </c>
      <c r="U163">
        <f>_xlfn.NUMBERVALUE(LEFT(Table1[[#This Row],[Minuta]],FIND("'",Table1[[#This Row],[Minuta]])-1))</f>
        <v>72</v>
      </c>
      <c r="V163" t="str">
        <f>IFERROR(RIGHT(Table1[[#This Row],[Minuta]],LEN(Table1[[#This Row],[Minuta]])-FIND("+",Table1[[#This Row],[Minuta]])),"")</f>
        <v/>
      </c>
      <c r="W163" s="57" t="str">
        <f>Table1[[#This Row],[Typ Gola]]</f>
        <v>Rzut karny</v>
      </c>
      <c r="X163" s="58">
        <f>Table1[[#This Row],[Asystujący]]</f>
        <v>0</v>
      </c>
    </row>
    <row r="164" spans="1:24" x14ac:dyDescent="0.25">
      <c r="A164" t="s">
        <v>340</v>
      </c>
      <c r="B164">
        <v>1</v>
      </c>
      <c r="C164" s="7">
        <v>44092</v>
      </c>
      <c r="D164" t="s">
        <v>21</v>
      </c>
      <c r="E164" t="s">
        <v>302</v>
      </c>
      <c r="F164" s="57">
        <v>0.33333333333333331</v>
      </c>
      <c r="G164" s="57" t="s">
        <v>17</v>
      </c>
      <c r="H164" s="57" t="s">
        <v>241</v>
      </c>
      <c r="I164" s="57" t="s">
        <v>88</v>
      </c>
      <c r="J164" s="57">
        <v>0</v>
      </c>
      <c r="K164" s="57" t="str">
        <f>Table1[[#This Row],[Sezon]]</f>
        <v>2020/2021</v>
      </c>
      <c r="L164" s="57" t="str">
        <f>_xlfn.CONCAT(Table1[[#This Row],[Sezon]]," | ",Table1[[#This Row],[Kolejka]])</f>
        <v>2020/2021 | 1</v>
      </c>
      <c r="M164" s="7">
        <f>Table1[[#This Row],[Data]]</f>
        <v>44092</v>
      </c>
      <c r="N164" s="57" t="str">
        <f>IF(Table1[[#This Row],[Miejsce]]="W","Goście","Gospodarze")</f>
        <v>Gospodarze</v>
      </c>
      <c r="O164" s="57" t="str">
        <f>LEFT(Table1[[#This Row],[Przeciwnik]],FIND("(",Table1[[#This Row],[Przeciwnik]])-1)</f>
        <v>FC Schalke 04  </v>
      </c>
      <c r="P164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18</v>
      </c>
      <c r="Q164" s="60">
        <f>HOUR(Table1[[#This Row],[Wynik]])</f>
        <v>8</v>
      </c>
      <c r="R164" s="60">
        <f>MINUTE(Table1[[#This Row],[Wynik]])</f>
        <v>0</v>
      </c>
      <c r="S164" s="60" t="str">
        <f>_xlfn.CONCAT(Table1[[#This Row],[Gole_Gospodarzy_C]],":",Table1[[#This Row],[Gole_Gości_c]])</f>
        <v>8:0</v>
      </c>
      <c r="T164" s="57" t="str">
        <f>Table1[[#This Row],[Pozycja]]</f>
        <v>ŚNP</v>
      </c>
      <c r="U164">
        <f>_xlfn.NUMBERVALUE(LEFT(Table1[[#This Row],[Minuta]],FIND("'",Table1[[#This Row],[Minuta]])-1))</f>
        <v>31</v>
      </c>
      <c r="V164" t="str">
        <f>IFERROR(RIGHT(Table1[[#This Row],[Minuta]],LEN(Table1[[#This Row],[Minuta]])-FIND("+",Table1[[#This Row],[Minuta]])),"")</f>
        <v/>
      </c>
      <c r="W164" s="57" t="str">
        <f>Table1[[#This Row],[Typ Gola]]</f>
        <v>Rzut karny</v>
      </c>
      <c r="X164" s="58">
        <f>Table1[[#This Row],[Asystujący]]</f>
        <v>0</v>
      </c>
    </row>
    <row r="165" spans="1:24" x14ac:dyDescent="0.25">
      <c r="A165" t="s">
        <v>340</v>
      </c>
      <c r="B165">
        <v>3</v>
      </c>
      <c r="C165" s="7">
        <v>44108</v>
      </c>
      <c r="D165" t="s">
        <v>21</v>
      </c>
      <c r="E165" t="s">
        <v>303</v>
      </c>
      <c r="F165" s="57">
        <v>0.16874999999999998</v>
      </c>
      <c r="G165" s="57" t="s">
        <v>17</v>
      </c>
      <c r="H165" s="57" t="s">
        <v>79</v>
      </c>
      <c r="I165" s="57" t="s">
        <v>19</v>
      </c>
      <c r="J165" s="57" t="s">
        <v>244</v>
      </c>
      <c r="K165" s="57" t="str">
        <f>Table1[[#This Row],[Sezon]]</f>
        <v>2020/2021</v>
      </c>
      <c r="L165" s="57" t="str">
        <f>_xlfn.CONCAT(Table1[[#This Row],[Sezon]]," | ",Table1[[#This Row],[Kolejka]])</f>
        <v>2020/2021 | 3</v>
      </c>
      <c r="M165" s="7">
        <f>Table1[[#This Row],[Data]]</f>
        <v>44108</v>
      </c>
      <c r="N165" s="57" t="str">
        <f>IF(Table1[[#This Row],[Miejsce]]="W","Goście","Gospodarze")</f>
        <v>Gospodarze</v>
      </c>
      <c r="O165" s="57" t="str">
        <f>LEFT(Table1[[#This Row],[Przeciwnik]],FIND("(",Table1[[#This Row],[Przeciwnik]])-1)</f>
        <v>Hertha BSC  </v>
      </c>
      <c r="P165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9</v>
      </c>
      <c r="Q165" s="60">
        <f>HOUR(Table1[[#This Row],[Wynik]])</f>
        <v>4</v>
      </c>
      <c r="R165" s="60">
        <f>MINUTE(Table1[[#This Row],[Wynik]])</f>
        <v>3</v>
      </c>
      <c r="S165" s="60" t="str">
        <f>_xlfn.CONCAT(Table1[[#This Row],[Gole_Gospodarzy_C]],":",Table1[[#This Row],[Gole_Gości_c]])</f>
        <v>4:3</v>
      </c>
      <c r="T165" s="57" t="str">
        <f>Table1[[#This Row],[Pozycja]]</f>
        <v>ŚNP</v>
      </c>
      <c r="U165">
        <f>_xlfn.NUMBERVALUE(LEFT(Table1[[#This Row],[Minuta]],FIND("'",Table1[[#This Row],[Minuta]])-1))</f>
        <v>40</v>
      </c>
      <c r="V165" t="str">
        <f>IFERROR(RIGHT(Table1[[#This Row],[Minuta]],LEN(Table1[[#This Row],[Minuta]])-FIND("+",Table1[[#This Row],[Minuta]])),"")</f>
        <v/>
      </c>
      <c r="W165" s="57" t="str">
        <f>Table1[[#This Row],[Typ Gola]]</f>
        <v>Strzał z prawej nogi</v>
      </c>
      <c r="X165" s="58" t="str">
        <f>Table1[[#This Row],[Asystujący]]</f>
        <v>Serge Gnabry</v>
      </c>
    </row>
    <row r="166" spans="1:24" x14ac:dyDescent="0.25">
      <c r="A166" t="s">
        <v>340</v>
      </c>
      <c r="B166">
        <v>3</v>
      </c>
      <c r="C166" s="7">
        <v>44108</v>
      </c>
      <c r="D166" t="s">
        <v>21</v>
      </c>
      <c r="E166" t="s">
        <v>303</v>
      </c>
      <c r="F166" s="57">
        <v>0.16874999999999998</v>
      </c>
      <c r="G166" s="57" t="s">
        <v>17</v>
      </c>
      <c r="H166" s="57" t="s">
        <v>103</v>
      </c>
      <c r="I166" s="57" t="s">
        <v>19</v>
      </c>
      <c r="J166" s="57" t="s">
        <v>304</v>
      </c>
      <c r="K166" s="57" t="str">
        <f>Table1[[#This Row],[Sezon]]</f>
        <v>2020/2021</v>
      </c>
      <c r="L166" s="57" t="str">
        <f>_xlfn.CONCAT(Table1[[#This Row],[Sezon]]," | ",Table1[[#This Row],[Kolejka]])</f>
        <v>2020/2021 | 3</v>
      </c>
      <c r="M166" s="7">
        <f>Table1[[#This Row],[Data]]</f>
        <v>44108</v>
      </c>
      <c r="N166" s="57" t="str">
        <f>IF(Table1[[#This Row],[Miejsce]]="W","Goście","Gospodarze")</f>
        <v>Gospodarze</v>
      </c>
      <c r="O166" s="57" t="str">
        <f>LEFT(Table1[[#This Row],[Przeciwnik]],FIND("(",Table1[[#This Row],[Przeciwnik]])-1)</f>
        <v>Hertha BSC  </v>
      </c>
      <c r="P166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9</v>
      </c>
      <c r="Q166" s="60">
        <f>HOUR(Table1[[#This Row],[Wynik]])</f>
        <v>4</v>
      </c>
      <c r="R166" s="60">
        <f>MINUTE(Table1[[#This Row],[Wynik]])</f>
        <v>3</v>
      </c>
      <c r="S166" s="60" t="str">
        <f>_xlfn.CONCAT(Table1[[#This Row],[Gole_Gospodarzy_C]],":",Table1[[#This Row],[Gole_Gości_c]])</f>
        <v>4:3</v>
      </c>
      <c r="T166" s="57" t="str">
        <f>Table1[[#This Row],[Pozycja]]</f>
        <v>ŚNP</v>
      </c>
      <c r="U166">
        <f>_xlfn.NUMBERVALUE(LEFT(Table1[[#This Row],[Minuta]],FIND("'",Table1[[#This Row],[Minuta]])-1))</f>
        <v>51</v>
      </c>
      <c r="V166" t="str">
        <f>IFERROR(RIGHT(Table1[[#This Row],[Minuta]],LEN(Table1[[#This Row],[Minuta]])-FIND("+",Table1[[#This Row],[Minuta]])),"")</f>
        <v/>
      </c>
      <c r="W166" s="57" t="str">
        <f>Table1[[#This Row],[Typ Gola]]</f>
        <v>Strzał z prawej nogi</v>
      </c>
      <c r="X166" s="58" t="str">
        <f>Table1[[#This Row],[Asystujący]]</f>
        <v>Chris Richards</v>
      </c>
    </row>
    <row r="167" spans="1:24" x14ac:dyDescent="0.25">
      <c r="A167" t="s">
        <v>340</v>
      </c>
      <c r="B167">
        <v>3</v>
      </c>
      <c r="C167" s="7">
        <v>44108</v>
      </c>
      <c r="D167" t="s">
        <v>21</v>
      </c>
      <c r="E167" t="s">
        <v>303</v>
      </c>
      <c r="F167" s="57">
        <v>0.16874999999999998</v>
      </c>
      <c r="G167" s="57" t="s">
        <v>17</v>
      </c>
      <c r="H167" s="57" t="s">
        <v>250</v>
      </c>
      <c r="I167" s="57" t="s">
        <v>44</v>
      </c>
      <c r="J167" s="57" t="s">
        <v>57</v>
      </c>
      <c r="K167" s="57" t="str">
        <f>Table1[[#This Row],[Sezon]]</f>
        <v>2020/2021</v>
      </c>
      <c r="L167" s="57" t="str">
        <f>_xlfn.CONCAT(Table1[[#This Row],[Sezon]]," | ",Table1[[#This Row],[Kolejka]])</f>
        <v>2020/2021 | 3</v>
      </c>
      <c r="M167" s="7">
        <f>Table1[[#This Row],[Data]]</f>
        <v>44108</v>
      </c>
      <c r="N167" s="57" t="str">
        <f>IF(Table1[[#This Row],[Miejsce]]="W","Goście","Gospodarze")</f>
        <v>Gospodarze</v>
      </c>
      <c r="O167" s="57" t="str">
        <f>LEFT(Table1[[#This Row],[Przeciwnik]],FIND("(",Table1[[#This Row],[Przeciwnik]])-1)</f>
        <v>Hertha BSC  </v>
      </c>
      <c r="P167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9</v>
      </c>
      <c r="Q167" s="60">
        <f>HOUR(Table1[[#This Row],[Wynik]])</f>
        <v>4</v>
      </c>
      <c r="R167" s="60">
        <f>MINUTE(Table1[[#This Row],[Wynik]])</f>
        <v>3</v>
      </c>
      <c r="S167" s="60" t="str">
        <f>_xlfn.CONCAT(Table1[[#This Row],[Gole_Gospodarzy_C]],":",Table1[[#This Row],[Gole_Gości_c]])</f>
        <v>4:3</v>
      </c>
      <c r="T167" s="57" t="str">
        <f>Table1[[#This Row],[Pozycja]]</f>
        <v>ŚNP</v>
      </c>
      <c r="U167">
        <f>_xlfn.NUMBERVALUE(LEFT(Table1[[#This Row],[Minuta]],FIND("'",Table1[[#This Row],[Minuta]])-1))</f>
        <v>85</v>
      </c>
      <c r="V167" t="str">
        <f>IFERROR(RIGHT(Table1[[#This Row],[Minuta]],LEN(Table1[[#This Row],[Minuta]])-FIND("+",Table1[[#This Row],[Minuta]])),"")</f>
        <v/>
      </c>
      <c r="W167" s="57" t="str">
        <f>Table1[[#This Row],[Typ Gola]]</f>
        <v>Strzał z lewej nogi</v>
      </c>
      <c r="X167" s="58" t="str">
        <f>Table1[[#This Row],[Asystujący]]</f>
        <v>Thomas Müller</v>
      </c>
    </row>
    <row r="168" spans="1:24" x14ac:dyDescent="0.25">
      <c r="A168" t="s">
        <v>340</v>
      </c>
      <c r="B168">
        <v>3</v>
      </c>
      <c r="C168" s="7">
        <v>44108</v>
      </c>
      <c r="D168" t="s">
        <v>21</v>
      </c>
      <c r="E168" t="s">
        <v>303</v>
      </c>
      <c r="F168" s="57">
        <v>0.16874999999999998</v>
      </c>
      <c r="G168" s="57" t="s">
        <v>17</v>
      </c>
      <c r="H168" s="57" t="s">
        <v>305</v>
      </c>
      <c r="I168" s="57" t="s">
        <v>88</v>
      </c>
      <c r="J168" s="57">
        <v>0</v>
      </c>
      <c r="K168" s="57" t="str">
        <f>Table1[[#This Row],[Sezon]]</f>
        <v>2020/2021</v>
      </c>
      <c r="L168" s="57" t="str">
        <f>_xlfn.CONCAT(Table1[[#This Row],[Sezon]]," | ",Table1[[#This Row],[Kolejka]])</f>
        <v>2020/2021 | 3</v>
      </c>
      <c r="M168" s="7">
        <f>Table1[[#This Row],[Data]]</f>
        <v>44108</v>
      </c>
      <c r="N168" s="57" t="str">
        <f>IF(Table1[[#This Row],[Miejsce]]="W","Goście","Gospodarze")</f>
        <v>Gospodarze</v>
      </c>
      <c r="O168" s="57" t="str">
        <f>LEFT(Table1[[#This Row],[Przeciwnik]],FIND("(",Table1[[#This Row],[Przeciwnik]])-1)</f>
        <v>Hertha BSC  </v>
      </c>
      <c r="P168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9</v>
      </c>
      <c r="Q168" s="60">
        <f>HOUR(Table1[[#This Row],[Wynik]])</f>
        <v>4</v>
      </c>
      <c r="R168" s="60">
        <f>MINUTE(Table1[[#This Row],[Wynik]])</f>
        <v>3</v>
      </c>
      <c r="S168" s="60" t="str">
        <f>_xlfn.CONCAT(Table1[[#This Row],[Gole_Gospodarzy_C]],":",Table1[[#This Row],[Gole_Gości_c]])</f>
        <v>4:3</v>
      </c>
      <c r="T168" s="57" t="str">
        <f>Table1[[#This Row],[Pozycja]]</f>
        <v>ŚNP</v>
      </c>
      <c r="U168">
        <f>_xlfn.NUMBERVALUE(LEFT(Table1[[#This Row],[Minuta]],FIND("'",Table1[[#This Row],[Minuta]])-1))</f>
        <v>90</v>
      </c>
      <c r="V168" t="str">
        <f>IFERROR(RIGHT(Table1[[#This Row],[Minuta]],LEN(Table1[[#This Row],[Minuta]])-FIND("+",Table1[[#This Row],[Minuta]])),"")</f>
        <v>3</v>
      </c>
      <c r="W168" s="57" t="str">
        <f>Table1[[#This Row],[Typ Gola]]</f>
        <v>Rzut karny</v>
      </c>
      <c r="X168" s="58">
        <f>Table1[[#This Row],[Asystujący]]</f>
        <v>0</v>
      </c>
    </row>
    <row r="169" spans="1:24" x14ac:dyDescent="0.25">
      <c r="A169" t="s">
        <v>340</v>
      </c>
      <c r="B169">
        <v>4</v>
      </c>
      <c r="C169" s="7">
        <v>44121</v>
      </c>
      <c r="D169" t="s">
        <v>14</v>
      </c>
      <c r="E169" t="s">
        <v>306</v>
      </c>
      <c r="F169" s="57">
        <v>4.4444444444444446E-2</v>
      </c>
      <c r="G169" s="57" t="s">
        <v>17</v>
      </c>
      <c r="H169" s="57" t="s">
        <v>35</v>
      </c>
      <c r="I169" s="57" t="s">
        <v>19</v>
      </c>
      <c r="J169" s="57" t="s">
        <v>234</v>
      </c>
      <c r="K169" s="57" t="str">
        <f>Table1[[#This Row],[Sezon]]</f>
        <v>2020/2021</v>
      </c>
      <c r="L169" s="57" t="str">
        <f>_xlfn.CONCAT(Table1[[#This Row],[Sezon]]," | ",Table1[[#This Row],[Kolejka]])</f>
        <v>2020/2021 | 4</v>
      </c>
      <c r="M169" s="7">
        <f>Table1[[#This Row],[Data]]</f>
        <v>44121</v>
      </c>
      <c r="N169" s="57" t="str">
        <f>IF(Table1[[#This Row],[Miejsce]]="W","Goście","Gospodarze")</f>
        <v>Goście</v>
      </c>
      <c r="O169" s="57" t="str">
        <f>LEFT(Table1[[#This Row],[Przeciwnik]],FIND("(",Table1[[#This Row],[Przeciwnik]])-1)</f>
        <v>Arm. Bielefeld  </v>
      </c>
      <c r="P169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10</v>
      </c>
      <c r="Q169" s="60">
        <f>HOUR(Table1[[#This Row],[Wynik]])</f>
        <v>1</v>
      </c>
      <c r="R169" s="60">
        <f>MINUTE(Table1[[#This Row],[Wynik]])</f>
        <v>4</v>
      </c>
      <c r="S169" s="60" t="str">
        <f>_xlfn.CONCAT(Table1[[#This Row],[Gole_Gospodarzy_C]],":",Table1[[#This Row],[Gole_Gości_c]])</f>
        <v>1:4</v>
      </c>
      <c r="T169" s="57" t="str">
        <f>Table1[[#This Row],[Pozycja]]</f>
        <v>ŚNP</v>
      </c>
      <c r="U169">
        <f>_xlfn.NUMBERVALUE(LEFT(Table1[[#This Row],[Minuta]],FIND("'",Table1[[#This Row],[Minuta]])-1))</f>
        <v>25</v>
      </c>
      <c r="V169" t="str">
        <f>IFERROR(RIGHT(Table1[[#This Row],[Minuta]],LEN(Table1[[#This Row],[Minuta]])-FIND("+",Table1[[#This Row],[Minuta]])),"")</f>
        <v/>
      </c>
      <c r="W169" s="57" t="str">
        <f>Table1[[#This Row],[Typ Gola]]</f>
        <v>Strzał z prawej nogi</v>
      </c>
      <c r="X169" s="58" t="str">
        <f>Table1[[#This Row],[Asystujący]]</f>
        <v>Leon Goretzka</v>
      </c>
    </row>
    <row r="170" spans="1:24" x14ac:dyDescent="0.25">
      <c r="A170" t="s">
        <v>340</v>
      </c>
      <c r="B170">
        <v>4</v>
      </c>
      <c r="C170" s="7">
        <v>44121</v>
      </c>
      <c r="D170" t="s">
        <v>14</v>
      </c>
      <c r="E170" t="s">
        <v>306</v>
      </c>
      <c r="F170" s="57">
        <v>4.4444444444444446E-2</v>
      </c>
      <c r="G170" s="57" t="s">
        <v>17</v>
      </c>
      <c r="H170" s="57" t="s">
        <v>307</v>
      </c>
      <c r="I170" s="57" t="s">
        <v>19</v>
      </c>
      <c r="J170" s="57" t="s">
        <v>57</v>
      </c>
      <c r="K170" s="57" t="str">
        <f>Table1[[#This Row],[Sezon]]</f>
        <v>2020/2021</v>
      </c>
      <c r="L170" s="57" t="str">
        <f>_xlfn.CONCAT(Table1[[#This Row],[Sezon]]," | ",Table1[[#This Row],[Kolejka]])</f>
        <v>2020/2021 | 4</v>
      </c>
      <c r="M170" s="7">
        <f>Table1[[#This Row],[Data]]</f>
        <v>44121</v>
      </c>
      <c r="N170" s="57" t="str">
        <f>IF(Table1[[#This Row],[Miejsce]]="W","Goście","Gospodarze")</f>
        <v>Goście</v>
      </c>
      <c r="O170" s="57" t="str">
        <f>LEFT(Table1[[#This Row],[Przeciwnik]],FIND("(",Table1[[#This Row],[Przeciwnik]])-1)</f>
        <v>Arm. Bielefeld  </v>
      </c>
      <c r="P170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10</v>
      </c>
      <c r="Q170" s="60">
        <f>HOUR(Table1[[#This Row],[Wynik]])</f>
        <v>1</v>
      </c>
      <c r="R170" s="60">
        <f>MINUTE(Table1[[#This Row],[Wynik]])</f>
        <v>4</v>
      </c>
      <c r="S170" s="60" t="str">
        <f>_xlfn.CONCAT(Table1[[#This Row],[Gole_Gospodarzy_C]],":",Table1[[#This Row],[Gole_Gości_c]])</f>
        <v>1:4</v>
      </c>
      <c r="T170" s="57" t="str">
        <f>Table1[[#This Row],[Pozycja]]</f>
        <v>ŚNP</v>
      </c>
      <c r="U170">
        <f>_xlfn.NUMBERVALUE(LEFT(Table1[[#This Row],[Minuta]],FIND("'",Table1[[#This Row],[Minuta]])-1))</f>
        <v>45</v>
      </c>
      <c r="V170" t="str">
        <f>IFERROR(RIGHT(Table1[[#This Row],[Minuta]],LEN(Table1[[#This Row],[Minuta]])-FIND("+",Table1[[#This Row],[Minuta]])),"")</f>
        <v>1</v>
      </c>
      <c r="W170" s="57" t="str">
        <f>Table1[[#This Row],[Typ Gola]]</f>
        <v>Strzał z prawej nogi</v>
      </c>
      <c r="X170" s="58" t="str">
        <f>Table1[[#This Row],[Asystujący]]</f>
        <v>Thomas Müller</v>
      </c>
    </row>
    <row r="171" spans="1:24" x14ac:dyDescent="0.25">
      <c r="A171" t="s">
        <v>340</v>
      </c>
      <c r="B171">
        <v>5</v>
      </c>
      <c r="C171" s="7">
        <v>44128</v>
      </c>
      <c r="D171" t="s">
        <v>21</v>
      </c>
      <c r="E171" t="s">
        <v>308</v>
      </c>
      <c r="F171" s="57">
        <v>0.20833333333333334</v>
      </c>
      <c r="G171" s="57" t="s">
        <v>17</v>
      </c>
      <c r="H171" s="57" t="s">
        <v>18</v>
      </c>
      <c r="I171" s="57" t="s">
        <v>44</v>
      </c>
      <c r="J171" s="57" t="s">
        <v>109</v>
      </c>
      <c r="K171" s="57" t="str">
        <f>Table1[[#This Row],[Sezon]]</f>
        <v>2020/2021</v>
      </c>
      <c r="L171" s="57" t="str">
        <f>_xlfn.CONCAT(Table1[[#This Row],[Sezon]]," | ",Table1[[#This Row],[Kolejka]])</f>
        <v>2020/2021 | 5</v>
      </c>
      <c r="M171" s="7">
        <f>Table1[[#This Row],[Data]]</f>
        <v>44128</v>
      </c>
      <c r="N171" s="57" t="str">
        <f>IF(Table1[[#This Row],[Miejsce]]="W","Goście","Gospodarze")</f>
        <v>Gospodarze</v>
      </c>
      <c r="O171" s="57" t="str">
        <f>LEFT(Table1[[#This Row],[Przeciwnik]],FIND("(",Table1[[#This Row],[Przeciwnik]])-1)</f>
        <v>E. Frankfurt  </v>
      </c>
      <c r="P171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4</v>
      </c>
      <c r="Q171" s="60">
        <f>HOUR(Table1[[#This Row],[Wynik]])</f>
        <v>5</v>
      </c>
      <c r="R171" s="60">
        <f>MINUTE(Table1[[#This Row],[Wynik]])</f>
        <v>0</v>
      </c>
      <c r="S171" s="60" t="str">
        <f>_xlfn.CONCAT(Table1[[#This Row],[Gole_Gospodarzy_C]],":",Table1[[#This Row],[Gole_Gości_c]])</f>
        <v>5:0</v>
      </c>
      <c r="T171" s="57" t="str">
        <f>Table1[[#This Row],[Pozycja]]</f>
        <v>ŚNP</v>
      </c>
      <c r="U171">
        <f>_xlfn.NUMBERVALUE(LEFT(Table1[[#This Row],[Minuta]],FIND("'",Table1[[#This Row],[Minuta]])-1))</f>
        <v>10</v>
      </c>
      <c r="V171" t="str">
        <f>IFERROR(RIGHT(Table1[[#This Row],[Minuta]],LEN(Table1[[#This Row],[Minuta]])-FIND("+",Table1[[#This Row],[Minuta]])),"")</f>
        <v/>
      </c>
      <c r="W171" s="57" t="str">
        <f>Table1[[#This Row],[Typ Gola]]</f>
        <v>Strzał z lewej nogi</v>
      </c>
      <c r="X171" s="58" t="str">
        <f>Table1[[#This Row],[Asystujący]]</f>
        <v>Kingsley Coman</v>
      </c>
    </row>
    <row r="172" spans="1:24" x14ac:dyDescent="0.25">
      <c r="A172" t="s">
        <v>340</v>
      </c>
      <c r="B172">
        <v>5</v>
      </c>
      <c r="C172" s="7">
        <v>44128</v>
      </c>
      <c r="D172" t="s">
        <v>21</v>
      </c>
      <c r="E172" t="s">
        <v>308</v>
      </c>
      <c r="F172" s="57">
        <v>0.20833333333333334</v>
      </c>
      <c r="G172" s="57" t="s">
        <v>17</v>
      </c>
      <c r="H172" s="57" t="s">
        <v>92</v>
      </c>
      <c r="I172" s="57" t="s">
        <v>36</v>
      </c>
      <c r="J172" s="57" t="s">
        <v>193</v>
      </c>
      <c r="K172" s="57" t="str">
        <f>Table1[[#This Row],[Sezon]]</f>
        <v>2020/2021</v>
      </c>
      <c r="L172" s="57" t="str">
        <f>_xlfn.CONCAT(Table1[[#This Row],[Sezon]]," | ",Table1[[#This Row],[Kolejka]])</f>
        <v>2020/2021 | 5</v>
      </c>
      <c r="M172" s="7">
        <f>Table1[[#This Row],[Data]]</f>
        <v>44128</v>
      </c>
      <c r="N172" s="57" t="str">
        <f>IF(Table1[[#This Row],[Miejsce]]="W","Goście","Gospodarze")</f>
        <v>Gospodarze</v>
      </c>
      <c r="O172" s="57" t="str">
        <f>LEFT(Table1[[#This Row],[Przeciwnik]],FIND("(",Table1[[#This Row],[Przeciwnik]])-1)</f>
        <v>E. Frankfurt  </v>
      </c>
      <c r="P172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4</v>
      </c>
      <c r="Q172" s="60">
        <f>HOUR(Table1[[#This Row],[Wynik]])</f>
        <v>5</v>
      </c>
      <c r="R172" s="60">
        <f>MINUTE(Table1[[#This Row],[Wynik]])</f>
        <v>0</v>
      </c>
      <c r="S172" s="60" t="str">
        <f>_xlfn.CONCAT(Table1[[#This Row],[Gole_Gospodarzy_C]],":",Table1[[#This Row],[Gole_Gości_c]])</f>
        <v>5:0</v>
      </c>
      <c r="T172" s="57" t="str">
        <f>Table1[[#This Row],[Pozycja]]</f>
        <v>ŚNP</v>
      </c>
      <c r="U172">
        <f>_xlfn.NUMBERVALUE(LEFT(Table1[[#This Row],[Minuta]],FIND("'",Table1[[#This Row],[Minuta]])-1))</f>
        <v>26</v>
      </c>
      <c r="V172" t="str">
        <f>IFERROR(RIGHT(Table1[[#This Row],[Minuta]],LEN(Table1[[#This Row],[Minuta]])-FIND("+",Table1[[#This Row],[Minuta]])),"")</f>
        <v/>
      </c>
      <c r="W172" s="57" t="str">
        <f>Table1[[#This Row],[Typ Gola]]</f>
        <v>Główka</v>
      </c>
      <c r="X172" s="58" t="str">
        <f>Table1[[#This Row],[Asystujący]]</f>
        <v>Joshua Kimmich</v>
      </c>
    </row>
    <row r="173" spans="1:24" x14ac:dyDescent="0.25">
      <c r="A173" t="s">
        <v>340</v>
      </c>
      <c r="B173">
        <v>5</v>
      </c>
      <c r="C173" s="7">
        <v>44128</v>
      </c>
      <c r="D173" t="s">
        <v>21</v>
      </c>
      <c r="E173" t="s">
        <v>308</v>
      </c>
      <c r="F173" s="57">
        <v>0.20833333333333334</v>
      </c>
      <c r="G173" s="57" t="s">
        <v>17</v>
      </c>
      <c r="H173" s="57" t="s">
        <v>107</v>
      </c>
      <c r="I173" s="57" t="s">
        <v>19</v>
      </c>
      <c r="J173" s="57" t="s">
        <v>97</v>
      </c>
      <c r="K173" s="57" t="str">
        <f>Table1[[#This Row],[Sezon]]</f>
        <v>2020/2021</v>
      </c>
      <c r="L173" s="57" t="str">
        <f>_xlfn.CONCAT(Table1[[#This Row],[Sezon]]," | ",Table1[[#This Row],[Kolejka]])</f>
        <v>2020/2021 | 5</v>
      </c>
      <c r="M173" s="7">
        <f>Table1[[#This Row],[Data]]</f>
        <v>44128</v>
      </c>
      <c r="N173" s="57" t="str">
        <f>IF(Table1[[#This Row],[Miejsce]]="W","Goście","Gospodarze")</f>
        <v>Gospodarze</v>
      </c>
      <c r="O173" s="57" t="str">
        <f>LEFT(Table1[[#This Row],[Przeciwnik]],FIND("(",Table1[[#This Row],[Przeciwnik]])-1)</f>
        <v>E. Frankfurt  </v>
      </c>
      <c r="P173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4</v>
      </c>
      <c r="Q173" s="60">
        <f>HOUR(Table1[[#This Row],[Wynik]])</f>
        <v>5</v>
      </c>
      <c r="R173" s="60">
        <f>MINUTE(Table1[[#This Row],[Wynik]])</f>
        <v>0</v>
      </c>
      <c r="S173" s="60" t="str">
        <f>_xlfn.CONCAT(Table1[[#This Row],[Gole_Gospodarzy_C]],":",Table1[[#This Row],[Gole_Gości_c]])</f>
        <v>5:0</v>
      </c>
      <c r="T173" s="57" t="str">
        <f>Table1[[#This Row],[Pozycja]]</f>
        <v>ŚNP</v>
      </c>
      <c r="U173">
        <f>_xlfn.NUMBERVALUE(LEFT(Table1[[#This Row],[Minuta]],FIND("'",Table1[[#This Row],[Minuta]])-1))</f>
        <v>60</v>
      </c>
      <c r="V173" t="str">
        <f>IFERROR(RIGHT(Table1[[#This Row],[Minuta]],LEN(Table1[[#This Row],[Minuta]])-FIND("+",Table1[[#This Row],[Minuta]])),"")</f>
        <v/>
      </c>
      <c r="W173" s="57" t="str">
        <f>Table1[[#This Row],[Typ Gola]]</f>
        <v>Strzał z prawej nogi</v>
      </c>
      <c r="X173" s="58" t="str">
        <f>Table1[[#This Row],[Asystujący]]</f>
        <v>Douglas Costa</v>
      </c>
    </row>
    <row r="174" spans="1:24" x14ac:dyDescent="0.25">
      <c r="A174" t="s">
        <v>340</v>
      </c>
      <c r="B174">
        <v>7</v>
      </c>
      <c r="C174" s="7">
        <v>44142</v>
      </c>
      <c r="D174" t="s">
        <v>14</v>
      </c>
      <c r="E174" t="s">
        <v>116</v>
      </c>
      <c r="F174" s="57">
        <v>8.5416666666666655E-2</v>
      </c>
      <c r="G174" s="57" t="s">
        <v>17</v>
      </c>
      <c r="H174" s="57" t="s">
        <v>167</v>
      </c>
      <c r="I174" s="57" t="s">
        <v>36</v>
      </c>
      <c r="J174" s="57" t="s">
        <v>295</v>
      </c>
      <c r="K174" s="57" t="str">
        <f>Table1[[#This Row],[Sezon]]</f>
        <v>2020/2021</v>
      </c>
      <c r="L174" s="57" t="str">
        <f>_xlfn.CONCAT(Table1[[#This Row],[Sezon]]," | ",Table1[[#This Row],[Kolejka]])</f>
        <v>2020/2021 | 7</v>
      </c>
      <c r="M174" s="7">
        <f>Table1[[#This Row],[Data]]</f>
        <v>44142</v>
      </c>
      <c r="N174" s="57" t="str">
        <f>IF(Table1[[#This Row],[Miejsce]]="W","Goście","Gospodarze")</f>
        <v>Goście</v>
      </c>
      <c r="O174" s="57" t="str">
        <f>LEFT(Table1[[#This Row],[Przeciwnik]],FIND("(",Table1[[#This Row],[Przeciwnik]])-1)</f>
        <v>Bor. Dortmund  </v>
      </c>
      <c r="P174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2</v>
      </c>
      <c r="Q174" s="60">
        <f>HOUR(Table1[[#This Row],[Wynik]])</f>
        <v>2</v>
      </c>
      <c r="R174" s="60">
        <f>MINUTE(Table1[[#This Row],[Wynik]])</f>
        <v>3</v>
      </c>
      <c r="S174" s="60" t="str">
        <f>_xlfn.CONCAT(Table1[[#This Row],[Gole_Gospodarzy_C]],":",Table1[[#This Row],[Gole_Gości_c]])</f>
        <v>2:3</v>
      </c>
      <c r="T174" s="57" t="str">
        <f>Table1[[#This Row],[Pozycja]]</f>
        <v>ŚNP</v>
      </c>
      <c r="U174">
        <f>_xlfn.NUMBERVALUE(LEFT(Table1[[#This Row],[Minuta]],FIND("'",Table1[[#This Row],[Minuta]])-1))</f>
        <v>48</v>
      </c>
      <c r="V174" t="str">
        <f>IFERROR(RIGHT(Table1[[#This Row],[Minuta]],LEN(Table1[[#This Row],[Minuta]])-FIND("+",Table1[[#This Row],[Minuta]])),"")</f>
        <v/>
      </c>
      <c r="W174" s="57" t="str">
        <f>Table1[[#This Row],[Typ Gola]]</f>
        <v>Główka</v>
      </c>
      <c r="X174" s="58" t="str">
        <f>Table1[[#This Row],[Asystujący]]</f>
        <v>Lucas Hernández</v>
      </c>
    </row>
    <row r="175" spans="1:24" x14ac:dyDescent="0.25">
      <c r="A175" t="s">
        <v>340</v>
      </c>
      <c r="B175">
        <v>9</v>
      </c>
      <c r="C175" s="7">
        <v>44163</v>
      </c>
      <c r="D175" t="s">
        <v>14</v>
      </c>
      <c r="E175" t="s">
        <v>310</v>
      </c>
      <c r="F175" s="57">
        <v>4.3750000000000004E-2</v>
      </c>
      <c r="G175" s="57" t="s">
        <v>17</v>
      </c>
      <c r="H175" s="57" t="s">
        <v>307</v>
      </c>
      <c r="I175" s="57" t="s">
        <v>19</v>
      </c>
      <c r="J175" s="57" t="s">
        <v>109</v>
      </c>
      <c r="K175" s="57" t="str">
        <f>Table1[[#This Row],[Sezon]]</f>
        <v>2020/2021</v>
      </c>
      <c r="L175" s="57" t="str">
        <f>_xlfn.CONCAT(Table1[[#This Row],[Sezon]]," | ",Table1[[#This Row],[Kolejka]])</f>
        <v>2020/2021 | 9</v>
      </c>
      <c r="M175" s="7">
        <f>Table1[[#This Row],[Data]]</f>
        <v>44163</v>
      </c>
      <c r="N175" s="57" t="str">
        <f>IF(Table1[[#This Row],[Miejsce]]="W","Goście","Gospodarze")</f>
        <v>Goście</v>
      </c>
      <c r="O175" s="57" t="str">
        <f>LEFT(Table1[[#This Row],[Przeciwnik]],FIND("(",Table1[[#This Row],[Przeciwnik]])-1)</f>
        <v>Stuttgart  </v>
      </c>
      <c r="P175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8</v>
      </c>
      <c r="Q175" s="60">
        <f>HOUR(Table1[[#This Row],[Wynik]])</f>
        <v>1</v>
      </c>
      <c r="R175" s="60">
        <f>MINUTE(Table1[[#This Row],[Wynik]])</f>
        <v>3</v>
      </c>
      <c r="S175" s="60" t="str">
        <f>_xlfn.CONCAT(Table1[[#This Row],[Gole_Gospodarzy_C]],":",Table1[[#This Row],[Gole_Gości_c]])</f>
        <v>1:3</v>
      </c>
      <c r="T175" s="57" t="str">
        <f>Table1[[#This Row],[Pozycja]]</f>
        <v>ŚNP</v>
      </c>
      <c r="U175">
        <f>_xlfn.NUMBERVALUE(LEFT(Table1[[#This Row],[Minuta]],FIND("'",Table1[[#This Row],[Minuta]])-1))</f>
        <v>45</v>
      </c>
      <c r="V175" t="str">
        <f>IFERROR(RIGHT(Table1[[#This Row],[Minuta]],LEN(Table1[[#This Row],[Minuta]])-FIND("+",Table1[[#This Row],[Minuta]])),"")</f>
        <v>1</v>
      </c>
      <c r="W175" s="57" t="str">
        <f>Table1[[#This Row],[Typ Gola]]</f>
        <v>Strzał z prawej nogi</v>
      </c>
      <c r="X175" s="58" t="str">
        <f>Table1[[#This Row],[Asystujący]]</f>
        <v>Kingsley Coman</v>
      </c>
    </row>
    <row r="176" spans="1:24" x14ac:dyDescent="0.25">
      <c r="A176" t="s">
        <v>340</v>
      </c>
      <c r="B176">
        <v>11</v>
      </c>
      <c r="C176" s="7">
        <v>44177</v>
      </c>
      <c r="D176" t="s">
        <v>14</v>
      </c>
      <c r="E176" t="s">
        <v>311</v>
      </c>
      <c r="F176" s="57">
        <v>4.2361111111111106E-2</v>
      </c>
      <c r="G176" s="57" t="s">
        <v>17</v>
      </c>
      <c r="H176" s="57" t="s">
        <v>279</v>
      </c>
      <c r="I176" s="57" t="s">
        <v>19</v>
      </c>
      <c r="J176" s="57" t="s">
        <v>109</v>
      </c>
      <c r="K176" s="57" t="str">
        <f>Table1[[#This Row],[Sezon]]</f>
        <v>2020/2021</v>
      </c>
      <c r="L176" s="57" t="str">
        <f>_xlfn.CONCAT(Table1[[#This Row],[Sezon]]," | ",Table1[[#This Row],[Kolejka]])</f>
        <v>2020/2021 | 11</v>
      </c>
      <c r="M176" s="7">
        <f>Table1[[#This Row],[Data]]</f>
        <v>44177</v>
      </c>
      <c r="N176" s="57" t="str">
        <f>IF(Table1[[#This Row],[Miejsce]]="W","Goście","Gospodarze")</f>
        <v>Goście</v>
      </c>
      <c r="O176" s="57" t="str">
        <f>LEFT(Table1[[#This Row],[Przeciwnik]],FIND("(",Table1[[#This Row],[Przeciwnik]])-1)</f>
        <v>Union Berlin  </v>
      </c>
      <c r="P176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6</v>
      </c>
      <c r="Q176" s="60">
        <f>HOUR(Table1[[#This Row],[Wynik]])</f>
        <v>1</v>
      </c>
      <c r="R176" s="60">
        <f>MINUTE(Table1[[#This Row],[Wynik]])</f>
        <v>1</v>
      </c>
      <c r="S176" s="60" t="str">
        <f>_xlfn.CONCAT(Table1[[#This Row],[Gole_Gospodarzy_C]],":",Table1[[#This Row],[Gole_Gości_c]])</f>
        <v>1:1</v>
      </c>
      <c r="T176" s="57" t="str">
        <f>Table1[[#This Row],[Pozycja]]</f>
        <v>ŚNP</v>
      </c>
      <c r="U176">
        <f>_xlfn.NUMBERVALUE(LEFT(Table1[[#This Row],[Minuta]],FIND("'",Table1[[#This Row],[Minuta]])-1))</f>
        <v>67</v>
      </c>
      <c r="V176" t="str">
        <f>IFERROR(RIGHT(Table1[[#This Row],[Minuta]],LEN(Table1[[#This Row],[Minuta]])-FIND("+",Table1[[#This Row],[Minuta]])),"")</f>
        <v/>
      </c>
      <c r="W176" s="57" t="str">
        <f>Table1[[#This Row],[Typ Gola]]</f>
        <v>Strzał z prawej nogi</v>
      </c>
      <c r="X176" s="58" t="str">
        <f>Table1[[#This Row],[Asystujący]]</f>
        <v>Kingsley Coman</v>
      </c>
    </row>
    <row r="177" spans="1:24" x14ac:dyDescent="0.25">
      <c r="A177" t="s">
        <v>340</v>
      </c>
      <c r="B177">
        <v>12</v>
      </c>
      <c r="C177" s="7">
        <v>44181</v>
      </c>
      <c r="D177" t="s">
        <v>21</v>
      </c>
      <c r="E177" t="s">
        <v>312</v>
      </c>
      <c r="F177" s="57">
        <v>8.4027777777777771E-2</v>
      </c>
      <c r="G177" s="57" t="s">
        <v>17</v>
      </c>
      <c r="H177" s="57" t="s">
        <v>307</v>
      </c>
      <c r="I177" s="57" t="s">
        <v>36</v>
      </c>
      <c r="J177" s="57" t="s">
        <v>109</v>
      </c>
      <c r="K177" s="57" t="str">
        <f>Table1[[#This Row],[Sezon]]</f>
        <v>2020/2021</v>
      </c>
      <c r="L177" s="57" t="str">
        <f>_xlfn.CONCAT(Table1[[#This Row],[Sezon]]," | ",Table1[[#This Row],[Kolejka]])</f>
        <v>2020/2021 | 12</v>
      </c>
      <c r="M177" s="7">
        <f>Table1[[#This Row],[Data]]</f>
        <v>44181</v>
      </c>
      <c r="N177" s="57" t="str">
        <f>IF(Table1[[#This Row],[Miejsce]]="W","Goście","Gospodarze")</f>
        <v>Gospodarze</v>
      </c>
      <c r="O177" s="57" t="str">
        <f>LEFT(Table1[[#This Row],[Przeciwnik]],FIND("(",Table1[[#This Row],[Przeciwnik]])-1)</f>
        <v>Wolfsburg  </v>
      </c>
      <c r="P177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4</v>
      </c>
      <c r="Q177" s="60">
        <f>HOUR(Table1[[#This Row],[Wynik]])</f>
        <v>2</v>
      </c>
      <c r="R177" s="60">
        <f>MINUTE(Table1[[#This Row],[Wynik]])</f>
        <v>1</v>
      </c>
      <c r="S177" s="60" t="str">
        <f>_xlfn.CONCAT(Table1[[#This Row],[Gole_Gospodarzy_C]],":",Table1[[#This Row],[Gole_Gości_c]])</f>
        <v>2:1</v>
      </c>
      <c r="T177" s="57" t="str">
        <f>Table1[[#This Row],[Pozycja]]</f>
        <v>ŚNP</v>
      </c>
      <c r="U177">
        <f>_xlfn.NUMBERVALUE(LEFT(Table1[[#This Row],[Minuta]],FIND("'",Table1[[#This Row],[Minuta]])-1))</f>
        <v>45</v>
      </c>
      <c r="V177" t="str">
        <f>IFERROR(RIGHT(Table1[[#This Row],[Minuta]],LEN(Table1[[#This Row],[Minuta]])-FIND("+",Table1[[#This Row],[Minuta]])),"")</f>
        <v>1</v>
      </c>
      <c r="W177" s="57" t="str">
        <f>Table1[[#This Row],[Typ Gola]]</f>
        <v>Główka</v>
      </c>
      <c r="X177" s="58" t="str">
        <f>Table1[[#This Row],[Asystujący]]</f>
        <v>Kingsley Coman</v>
      </c>
    </row>
    <row r="178" spans="1:24" x14ac:dyDescent="0.25">
      <c r="A178" t="s">
        <v>340</v>
      </c>
      <c r="B178">
        <v>12</v>
      </c>
      <c r="C178" s="7">
        <v>44181</v>
      </c>
      <c r="D178" t="s">
        <v>21</v>
      </c>
      <c r="E178" t="s">
        <v>312</v>
      </c>
      <c r="F178" s="57">
        <v>8.4027777777777771E-2</v>
      </c>
      <c r="G178" s="57" t="s">
        <v>17</v>
      </c>
      <c r="H178" s="57" t="s">
        <v>201</v>
      </c>
      <c r="I178" s="57" t="s">
        <v>19</v>
      </c>
      <c r="J178" s="57" t="s">
        <v>50</v>
      </c>
      <c r="K178" s="57" t="str">
        <f>Table1[[#This Row],[Sezon]]</f>
        <v>2020/2021</v>
      </c>
      <c r="L178" s="57" t="str">
        <f>_xlfn.CONCAT(Table1[[#This Row],[Sezon]]," | ",Table1[[#This Row],[Kolejka]])</f>
        <v>2020/2021 | 12</v>
      </c>
      <c r="M178" s="7">
        <f>Table1[[#This Row],[Data]]</f>
        <v>44181</v>
      </c>
      <c r="N178" s="57" t="str">
        <f>IF(Table1[[#This Row],[Miejsce]]="W","Goście","Gospodarze")</f>
        <v>Gospodarze</v>
      </c>
      <c r="O178" s="57" t="str">
        <f>LEFT(Table1[[#This Row],[Przeciwnik]],FIND("(",Table1[[#This Row],[Przeciwnik]])-1)</f>
        <v>Wolfsburg  </v>
      </c>
      <c r="P178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4</v>
      </c>
      <c r="Q178" s="60">
        <f>HOUR(Table1[[#This Row],[Wynik]])</f>
        <v>2</v>
      </c>
      <c r="R178" s="60">
        <f>MINUTE(Table1[[#This Row],[Wynik]])</f>
        <v>1</v>
      </c>
      <c r="S178" s="60" t="str">
        <f>_xlfn.CONCAT(Table1[[#This Row],[Gole_Gospodarzy_C]],":",Table1[[#This Row],[Gole_Gości_c]])</f>
        <v>2:1</v>
      </c>
      <c r="T178" s="57" t="str">
        <f>Table1[[#This Row],[Pozycja]]</f>
        <v>ŚNP</v>
      </c>
      <c r="U178">
        <f>_xlfn.NUMBERVALUE(LEFT(Table1[[#This Row],[Minuta]],FIND("'",Table1[[#This Row],[Minuta]])-1))</f>
        <v>50</v>
      </c>
      <c r="V178" t="str">
        <f>IFERROR(RIGHT(Table1[[#This Row],[Minuta]],LEN(Table1[[#This Row],[Minuta]])-FIND("+",Table1[[#This Row],[Minuta]])),"")</f>
        <v/>
      </c>
      <c r="W178" s="57" t="str">
        <f>Table1[[#This Row],[Typ Gola]]</f>
        <v>Strzał z prawej nogi</v>
      </c>
      <c r="X178" s="58" t="str">
        <f>Table1[[#This Row],[Asystujący]]</f>
        <v>Jérôme Boateng</v>
      </c>
    </row>
    <row r="179" spans="1:24" x14ac:dyDescent="0.25">
      <c r="A179" t="s">
        <v>340</v>
      </c>
      <c r="B179">
        <v>13</v>
      </c>
      <c r="C179" s="7">
        <v>44184</v>
      </c>
      <c r="D179" t="s">
        <v>14</v>
      </c>
      <c r="E179" t="s">
        <v>313</v>
      </c>
      <c r="F179" s="57">
        <v>4.3055555555555562E-2</v>
      </c>
      <c r="G179" s="57" t="s">
        <v>17</v>
      </c>
      <c r="H179" s="57" t="s">
        <v>157</v>
      </c>
      <c r="I179" s="57" t="s">
        <v>36</v>
      </c>
      <c r="J179" s="57" t="s">
        <v>57</v>
      </c>
      <c r="K179" s="57" t="str">
        <f>Table1[[#This Row],[Sezon]]</f>
        <v>2020/2021</v>
      </c>
      <c r="L179" s="57" t="str">
        <f>_xlfn.CONCAT(Table1[[#This Row],[Sezon]]," | ",Table1[[#This Row],[Kolejka]])</f>
        <v>2020/2021 | 13</v>
      </c>
      <c r="M179" s="7">
        <f>Table1[[#This Row],[Data]]</f>
        <v>44184</v>
      </c>
      <c r="N179" s="57" t="str">
        <f>IF(Table1[[#This Row],[Miejsce]]="W","Goście","Gospodarze")</f>
        <v>Goście</v>
      </c>
      <c r="O179" s="57" t="str">
        <f>LEFT(Table1[[#This Row],[Przeciwnik]],FIND("(",Table1[[#This Row],[Przeciwnik]])-1)</f>
        <v>Bay. Leverkusen  </v>
      </c>
      <c r="P179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1</v>
      </c>
      <c r="Q179" s="60">
        <f>HOUR(Table1[[#This Row],[Wynik]])</f>
        <v>1</v>
      </c>
      <c r="R179" s="60">
        <f>MINUTE(Table1[[#This Row],[Wynik]])</f>
        <v>2</v>
      </c>
      <c r="S179" s="60" t="str">
        <f>_xlfn.CONCAT(Table1[[#This Row],[Gole_Gospodarzy_C]],":",Table1[[#This Row],[Gole_Gości_c]])</f>
        <v>1:2</v>
      </c>
      <c r="T179" s="57" t="str">
        <f>Table1[[#This Row],[Pozycja]]</f>
        <v>ŚNP</v>
      </c>
      <c r="U179">
        <f>_xlfn.NUMBERVALUE(LEFT(Table1[[#This Row],[Minuta]],FIND("'",Table1[[#This Row],[Minuta]])-1))</f>
        <v>43</v>
      </c>
      <c r="V179" t="str">
        <f>IFERROR(RIGHT(Table1[[#This Row],[Minuta]],LEN(Table1[[#This Row],[Minuta]])-FIND("+",Table1[[#This Row],[Minuta]])),"")</f>
        <v/>
      </c>
      <c r="W179" s="57" t="str">
        <f>Table1[[#This Row],[Typ Gola]]</f>
        <v>Główka</v>
      </c>
      <c r="X179" s="58" t="str">
        <f>Table1[[#This Row],[Asystujący]]</f>
        <v>Thomas Müller</v>
      </c>
    </row>
    <row r="180" spans="1:24" x14ac:dyDescent="0.25">
      <c r="A180" t="s">
        <v>340</v>
      </c>
      <c r="B180">
        <v>13</v>
      </c>
      <c r="C180" s="7">
        <v>44184</v>
      </c>
      <c r="D180" t="s">
        <v>14</v>
      </c>
      <c r="E180" t="s">
        <v>313</v>
      </c>
      <c r="F180" s="57">
        <v>4.3055555555555562E-2</v>
      </c>
      <c r="G180" s="57" t="s">
        <v>17</v>
      </c>
      <c r="H180" s="57" t="s">
        <v>305</v>
      </c>
      <c r="I180" s="57" t="s">
        <v>129</v>
      </c>
      <c r="J180" s="57" t="s">
        <v>193</v>
      </c>
      <c r="K180" s="57" t="str">
        <f>Table1[[#This Row],[Sezon]]</f>
        <v>2020/2021</v>
      </c>
      <c r="L180" s="57" t="str">
        <f>_xlfn.CONCAT(Table1[[#This Row],[Sezon]]," | ",Table1[[#This Row],[Kolejka]])</f>
        <v>2020/2021 | 13</v>
      </c>
      <c r="M180" s="7">
        <f>Table1[[#This Row],[Data]]</f>
        <v>44184</v>
      </c>
      <c r="N180" s="57" t="str">
        <f>IF(Table1[[#This Row],[Miejsce]]="W","Goście","Gospodarze")</f>
        <v>Goście</v>
      </c>
      <c r="O180" s="57" t="str">
        <f>LEFT(Table1[[#This Row],[Przeciwnik]],FIND("(",Table1[[#This Row],[Przeciwnik]])-1)</f>
        <v>Bay. Leverkusen  </v>
      </c>
      <c r="P180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1</v>
      </c>
      <c r="Q180" s="60">
        <f>HOUR(Table1[[#This Row],[Wynik]])</f>
        <v>1</v>
      </c>
      <c r="R180" s="60">
        <f>MINUTE(Table1[[#This Row],[Wynik]])</f>
        <v>2</v>
      </c>
      <c r="S180" s="60" t="str">
        <f>_xlfn.CONCAT(Table1[[#This Row],[Gole_Gospodarzy_C]],":",Table1[[#This Row],[Gole_Gości_c]])</f>
        <v>1:2</v>
      </c>
      <c r="T180" s="57" t="str">
        <f>Table1[[#This Row],[Pozycja]]</f>
        <v>ŚNP</v>
      </c>
      <c r="U180">
        <f>_xlfn.NUMBERVALUE(LEFT(Table1[[#This Row],[Minuta]],FIND("'",Table1[[#This Row],[Minuta]])-1))</f>
        <v>90</v>
      </c>
      <c r="V180" t="str">
        <f>IFERROR(RIGHT(Table1[[#This Row],[Minuta]],LEN(Table1[[#This Row],[Minuta]])-FIND("+",Table1[[#This Row],[Minuta]])),"")</f>
        <v>3</v>
      </c>
      <c r="W180" s="57" t="str">
        <f>Table1[[#This Row],[Typ Gola]]</f>
        <v>Odbity strzał na bramke</v>
      </c>
      <c r="X180" s="58" t="str">
        <f>Table1[[#This Row],[Asystujący]]</f>
        <v>Joshua Kimmich</v>
      </c>
    </row>
    <row r="181" spans="1:24" x14ac:dyDescent="0.25">
      <c r="A181" t="s">
        <v>340</v>
      </c>
      <c r="B181">
        <v>14</v>
      </c>
      <c r="C181" s="7">
        <v>44199</v>
      </c>
      <c r="D181" t="s">
        <v>21</v>
      </c>
      <c r="E181" t="s">
        <v>314</v>
      </c>
      <c r="F181" s="57">
        <v>0.20972222222222223</v>
      </c>
      <c r="G181" s="57" t="s">
        <v>17</v>
      </c>
      <c r="H181" s="57" t="s">
        <v>68</v>
      </c>
      <c r="I181" s="57" t="s">
        <v>88</v>
      </c>
      <c r="J181" s="57">
        <v>0</v>
      </c>
      <c r="K181" s="57" t="str">
        <f>Table1[[#This Row],[Sezon]]</f>
        <v>2020/2021</v>
      </c>
      <c r="L181" s="57" t="str">
        <f>_xlfn.CONCAT(Table1[[#This Row],[Sezon]]," | ",Table1[[#This Row],[Kolejka]])</f>
        <v>2020/2021 | 14</v>
      </c>
      <c r="M181" s="7">
        <f>Table1[[#This Row],[Data]]</f>
        <v>44199</v>
      </c>
      <c r="N181" s="57" t="str">
        <f>IF(Table1[[#This Row],[Miejsce]]="W","Goście","Gospodarze")</f>
        <v>Gospodarze</v>
      </c>
      <c r="O181" s="57" t="str">
        <f>LEFT(Table1[[#This Row],[Przeciwnik]],FIND("(",Table1[[#This Row],[Przeciwnik]])-1)</f>
        <v>1.FSV Mainz 05  </v>
      </c>
      <c r="P181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17</v>
      </c>
      <c r="Q181" s="60">
        <f>HOUR(Table1[[#This Row],[Wynik]])</f>
        <v>5</v>
      </c>
      <c r="R181" s="60">
        <f>MINUTE(Table1[[#This Row],[Wynik]])</f>
        <v>2</v>
      </c>
      <c r="S181" s="60" t="str">
        <f>_xlfn.CONCAT(Table1[[#This Row],[Gole_Gospodarzy_C]],":",Table1[[#This Row],[Gole_Gości_c]])</f>
        <v>5:2</v>
      </c>
      <c r="T181" s="57" t="str">
        <f>Table1[[#This Row],[Pozycja]]</f>
        <v>ŚNP</v>
      </c>
      <c r="U181">
        <f>_xlfn.NUMBERVALUE(LEFT(Table1[[#This Row],[Minuta]],FIND("'",Table1[[#This Row],[Minuta]])-1))</f>
        <v>76</v>
      </c>
      <c r="V181" t="str">
        <f>IFERROR(RIGHT(Table1[[#This Row],[Minuta]],LEN(Table1[[#This Row],[Minuta]])-FIND("+",Table1[[#This Row],[Minuta]])),"")</f>
        <v/>
      </c>
      <c r="W181" s="57" t="str">
        <f>Table1[[#This Row],[Typ Gola]]</f>
        <v>Rzut karny</v>
      </c>
      <c r="X181" s="58">
        <f>Table1[[#This Row],[Asystujący]]</f>
        <v>0</v>
      </c>
    </row>
    <row r="182" spans="1:24" x14ac:dyDescent="0.25">
      <c r="A182" t="s">
        <v>340</v>
      </c>
      <c r="B182">
        <v>14</v>
      </c>
      <c r="C182" s="7">
        <v>44199</v>
      </c>
      <c r="D182" t="s">
        <v>21</v>
      </c>
      <c r="E182" t="s">
        <v>314</v>
      </c>
      <c r="F182" s="57">
        <v>0.20972222222222223</v>
      </c>
      <c r="G182" s="57" t="s">
        <v>17</v>
      </c>
      <c r="H182" s="57" t="s">
        <v>298</v>
      </c>
      <c r="I182" s="57" t="s">
        <v>19</v>
      </c>
      <c r="J182" s="57" t="s">
        <v>57</v>
      </c>
      <c r="K182" s="57" t="str">
        <f>Table1[[#This Row],[Sezon]]</f>
        <v>2020/2021</v>
      </c>
      <c r="L182" s="57" t="str">
        <f>_xlfn.CONCAT(Table1[[#This Row],[Sezon]]," | ",Table1[[#This Row],[Kolejka]])</f>
        <v>2020/2021 | 14</v>
      </c>
      <c r="M182" s="7">
        <f>Table1[[#This Row],[Data]]</f>
        <v>44199</v>
      </c>
      <c r="N182" s="57" t="str">
        <f>IF(Table1[[#This Row],[Miejsce]]="W","Goście","Gospodarze")</f>
        <v>Gospodarze</v>
      </c>
      <c r="O182" s="57" t="str">
        <f>LEFT(Table1[[#This Row],[Przeciwnik]],FIND("(",Table1[[#This Row],[Przeciwnik]])-1)</f>
        <v>1.FSV Mainz 05  </v>
      </c>
      <c r="P182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17</v>
      </c>
      <c r="Q182" s="60">
        <f>HOUR(Table1[[#This Row],[Wynik]])</f>
        <v>5</v>
      </c>
      <c r="R182" s="60">
        <f>MINUTE(Table1[[#This Row],[Wynik]])</f>
        <v>2</v>
      </c>
      <c r="S182" s="60" t="str">
        <f>_xlfn.CONCAT(Table1[[#This Row],[Gole_Gospodarzy_C]],":",Table1[[#This Row],[Gole_Gości_c]])</f>
        <v>5:2</v>
      </c>
      <c r="T182" s="57" t="str">
        <f>Table1[[#This Row],[Pozycja]]</f>
        <v>ŚNP</v>
      </c>
      <c r="U182">
        <f>_xlfn.NUMBERVALUE(LEFT(Table1[[#This Row],[Minuta]],FIND("'",Table1[[#This Row],[Minuta]])-1))</f>
        <v>83</v>
      </c>
      <c r="V182" t="str">
        <f>IFERROR(RIGHT(Table1[[#This Row],[Minuta]],LEN(Table1[[#This Row],[Minuta]])-FIND("+",Table1[[#This Row],[Minuta]])),"")</f>
        <v/>
      </c>
      <c r="W182" s="57" t="str">
        <f>Table1[[#This Row],[Typ Gola]]</f>
        <v>Strzał z prawej nogi</v>
      </c>
      <c r="X182" s="58" t="str">
        <f>Table1[[#This Row],[Asystujący]]</f>
        <v>Thomas Müller</v>
      </c>
    </row>
    <row r="183" spans="1:24" x14ac:dyDescent="0.25">
      <c r="A183" t="s">
        <v>340</v>
      </c>
      <c r="B183">
        <v>15</v>
      </c>
      <c r="C183" s="7">
        <v>44204</v>
      </c>
      <c r="D183" t="s">
        <v>14</v>
      </c>
      <c r="E183" t="s">
        <v>315</v>
      </c>
      <c r="F183" s="57">
        <v>0.12638888888888888</v>
      </c>
      <c r="G183" s="57" t="s">
        <v>17</v>
      </c>
      <c r="H183" s="57" t="s">
        <v>195</v>
      </c>
      <c r="I183" s="57" t="s">
        <v>88</v>
      </c>
      <c r="J183" s="57">
        <v>0</v>
      </c>
      <c r="K183" s="57" t="str">
        <f>Table1[[#This Row],[Sezon]]</f>
        <v>2020/2021</v>
      </c>
      <c r="L183" s="57" t="str">
        <f>_xlfn.CONCAT(Table1[[#This Row],[Sezon]]," | ",Table1[[#This Row],[Kolejka]])</f>
        <v>2020/2021 | 15</v>
      </c>
      <c r="M183" s="7">
        <f>Table1[[#This Row],[Data]]</f>
        <v>44204</v>
      </c>
      <c r="N183" s="57" t="str">
        <f>IF(Table1[[#This Row],[Miejsce]]="W","Goście","Gospodarze")</f>
        <v>Goście</v>
      </c>
      <c r="O183" s="57" t="str">
        <f>LEFT(Table1[[#This Row],[Przeciwnik]],FIND("(",Table1[[#This Row],[Przeciwnik]])-1)</f>
        <v>M´gladbach  </v>
      </c>
      <c r="P183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7</v>
      </c>
      <c r="Q183" s="60">
        <f>HOUR(Table1[[#This Row],[Wynik]])</f>
        <v>3</v>
      </c>
      <c r="R183" s="60">
        <f>MINUTE(Table1[[#This Row],[Wynik]])</f>
        <v>2</v>
      </c>
      <c r="S183" s="60" t="str">
        <f>_xlfn.CONCAT(Table1[[#This Row],[Gole_Gospodarzy_C]],":",Table1[[#This Row],[Gole_Gości_c]])</f>
        <v>3:2</v>
      </c>
      <c r="T183" s="57" t="str">
        <f>Table1[[#This Row],[Pozycja]]</f>
        <v>ŚNP</v>
      </c>
      <c r="U183">
        <f>_xlfn.NUMBERVALUE(LEFT(Table1[[#This Row],[Minuta]],FIND("'",Table1[[#This Row],[Minuta]])-1))</f>
        <v>20</v>
      </c>
      <c r="V183" t="str">
        <f>IFERROR(RIGHT(Table1[[#This Row],[Minuta]],LEN(Table1[[#This Row],[Minuta]])-FIND("+",Table1[[#This Row],[Minuta]])),"")</f>
        <v/>
      </c>
      <c r="W183" s="57" t="str">
        <f>Table1[[#This Row],[Typ Gola]]</f>
        <v>Rzut karny</v>
      </c>
      <c r="X183" s="58">
        <f>Table1[[#This Row],[Asystujący]]</f>
        <v>0</v>
      </c>
    </row>
    <row r="184" spans="1:24" x14ac:dyDescent="0.25">
      <c r="A184" t="s">
        <v>340</v>
      </c>
      <c r="B184">
        <v>16</v>
      </c>
      <c r="C184" s="7">
        <v>44213</v>
      </c>
      <c r="D184" t="s">
        <v>21</v>
      </c>
      <c r="E184" t="s">
        <v>174</v>
      </c>
      <c r="F184" s="57">
        <v>8.4027777777777771E-2</v>
      </c>
      <c r="G184" s="57" t="s">
        <v>17</v>
      </c>
      <c r="H184" s="57" t="s">
        <v>41</v>
      </c>
      <c r="I184" s="57" t="s">
        <v>44</v>
      </c>
      <c r="J184" s="57" t="s">
        <v>57</v>
      </c>
      <c r="K184" s="57" t="str">
        <f>Table1[[#This Row],[Sezon]]</f>
        <v>2020/2021</v>
      </c>
      <c r="L184" s="57" t="str">
        <f>_xlfn.CONCAT(Table1[[#This Row],[Sezon]]," | ",Table1[[#This Row],[Kolejka]])</f>
        <v>2020/2021 | 16</v>
      </c>
      <c r="M184" s="7">
        <f>Table1[[#This Row],[Data]]</f>
        <v>44213</v>
      </c>
      <c r="N184" s="57" t="str">
        <f>IF(Table1[[#This Row],[Miejsce]]="W","Goście","Gospodarze")</f>
        <v>Gospodarze</v>
      </c>
      <c r="O184" s="57" t="str">
        <f>LEFT(Table1[[#This Row],[Przeciwnik]],FIND("(",Table1[[#This Row],[Przeciwnik]])-1)</f>
        <v>SC Freiburg  </v>
      </c>
      <c r="P184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8</v>
      </c>
      <c r="Q184" s="60">
        <f>HOUR(Table1[[#This Row],[Wynik]])</f>
        <v>2</v>
      </c>
      <c r="R184" s="60">
        <f>MINUTE(Table1[[#This Row],[Wynik]])</f>
        <v>1</v>
      </c>
      <c r="S184" s="60" t="str">
        <f>_xlfn.CONCAT(Table1[[#This Row],[Gole_Gospodarzy_C]],":",Table1[[#This Row],[Gole_Gości_c]])</f>
        <v>2:1</v>
      </c>
      <c r="T184" s="57" t="str">
        <f>Table1[[#This Row],[Pozycja]]</f>
        <v>ŚNP</v>
      </c>
      <c r="U184">
        <f>_xlfn.NUMBERVALUE(LEFT(Table1[[#This Row],[Minuta]],FIND("'",Table1[[#This Row],[Minuta]])-1))</f>
        <v>7</v>
      </c>
      <c r="V184" t="str">
        <f>IFERROR(RIGHT(Table1[[#This Row],[Minuta]],LEN(Table1[[#This Row],[Minuta]])-FIND("+",Table1[[#This Row],[Minuta]])),"")</f>
        <v/>
      </c>
      <c r="W184" s="57" t="str">
        <f>Table1[[#This Row],[Typ Gola]]</f>
        <v>Strzał z lewej nogi</v>
      </c>
      <c r="X184" s="58" t="str">
        <f>Table1[[#This Row],[Asystujący]]</f>
        <v>Thomas Müller</v>
      </c>
    </row>
    <row r="185" spans="1:24" x14ac:dyDescent="0.25">
      <c r="A185" t="s">
        <v>340</v>
      </c>
      <c r="B185">
        <v>17</v>
      </c>
      <c r="C185" s="7">
        <v>44216</v>
      </c>
      <c r="D185" t="s">
        <v>14</v>
      </c>
      <c r="E185" t="s">
        <v>316</v>
      </c>
      <c r="F185" s="57">
        <v>6.9444444444444447E-4</v>
      </c>
      <c r="G185" s="57" t="s">
        <v>17</v>
      </c>
      <c r="H185" s="57" t="s">
        <v>158</v>
      </c>
      <c r="I185" s="57" t="s">
        <v>88</v>
      </c>
      <c r="J185" s="57">
        <v>0</v>
      </c>
      <c r="K185" s="57" t="str">
        <f>Table1[[#This Row],[Sezon]]</f>
        <v>2020/2021</v>
      </c>
      <c r="L185" s="57" t="str">
        <f>_xlfn.CONCAT(Table1[[#This Row],[Sezon]]," | ",Table1[[#This Row],[Kolejka]])</f>
        <v>2020/2021 | 17</v>
      </c>
      <c r="M185" s="7">
        <f>Table1[[#This Row],[Data]]</f>
        <v>44216</v>
      </c>
      <c r="N185" s="57" t="str">
        <f>IF(Table1[[#This Row],[Miejsce]]="W","Goście","Gospodarze")</f>
        <v>Goście</v>
      </c>
      <c r="O185" s="57" t="str">
        <f>LEFT(Table1[[#This Row],[Przeciwnik]],FIND("(",Table1[[#This Row],[Przeciwnik]])-1)</f>
        <v>FC Augsburg  </v>
      </c>
      <c r="P185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11</v>
      </c>
      <c r="Q185" s="60">
        <f>HOUR(Table1[[#This Row],[Wynik]])</f>
        <v>0</v>
      </c>
      <c r="R185" s="60">
        <f>MINUTE(Table1[[#This Row],[Wynik]])</f>
        <v>1</v>
      </c>
      <c r="S185" s="60" t="str">
        <f>_xlfn.CONCAT(Table1[[#This Row],[Gole_Gospodarzy_C]],":",Table1[[#This Row],[Gole_Gości_c]])</f>
        <v>0:1</v>
      </c>
      <c r="T185" s="57" t="str">
        <f>Table1[[#This Row],[Pozycja]]</f>
        <v>ŚNP</v>
      </c>
      <c r="U185">
        <f>_xlfn.NUMBERVALUE(LEFT(Table1[[#This Row],[Minuta]],FIND("'",Table1[[#This Row],[Minuta]])-1))</f>
        <v>13</v>
      </c>
      <c r="V185" t="str">
        <f>IFERROR(RIGHT(Table1[[#This Row],[Minuta]],LEN(Table1[[#This Row],[Minuta]])-FIND("+",Table1[[#This Row],[Minuta]])),"")</f>
        <v/>
      </c>
      <c r="W185" s="57" t="str">
        <f>Table1[[#This Row],[Typ Gola]]</f>
        <v>Rzut karny</v>
      </c>
      <c r="X185" s="58">
        <f>Table1[[#This Row],[Asystujący]]</f>
        <v>0</v>
      </c>
    </row>
    <row r="186" spans="1:24" x14ac:dyDescent="0.25">
      <c r="A186" t="s">
        <v>340</v>
      </c>
      <c r="B186">
        <v>18</v>
      </c>
      <c r="C186" s="7">
        <v>44220</v>
      </c>
      <c r="D186" t="s">
        <v>14</v>
      </c>
      <c r="E186" t="s">
        <v>302</v>
      </c>
      <c r="F186" s="57">
        <v>2.7777777777777779E-3</v>
      </c>
      <c r="G186" s="57" t="s">
        <v>17</v>
      </c>
      <c r="H186" s="57" t="s">
        <v>147</v>
      </c>
      <c r="I186" s="57" t="s">
        <v>19</v>
      </c>
      <c r="J186" s="57" t="s">
        <v>193</v>
      </c>
      <c r="K186" s="57" t="str">
        <f>Table1[[#This Row],[Sezon]]</f>
        <v>2020/2021</v>
      </c>
      <c r="L186" s="57" t="str">
        <f>_xlfn.CONCAT(Table1[[#This Row],[Sezon]]," | ",Table1[[#This Row],[Kolejka]])</f>
        <v>2020/2021 | 18</v>
      </c>
      <c r="M186" s="7">
        <f>Table1[[#This Row],[Data]]</f>
        <v>44220</v>
      </c>
      <c r="N186" s="57" t="str">
        <f>IF(Table1[[#This Row],[Miejsce]]="W","Goście","Gospodarze")</f>
        <v>Goście</v>
      </c>
      <c r="O186" s="57" t="str">
        <f>LEFT(Table1[[#This Row],[Przeciwnik]],FIND("(",Table1[[#This Row],[Przeciwnik]])-1)</f>
        <v>FC Schalke 04  </v>
      </c>
      <c r="P186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18</v>
      </c>
      <c r="Q186" s="60">
        <f>HOUR(Table1[[#This Row],[Wynik]])</f>
        <v>0</v>
      </c>
      <c r="R186" s="60">
        <f>MINUTE(Table1[[#This Row],[Wynik]])</f>
        <v>4</v>
      </c>
      <c r="S186" s="60" t="str">
        <f>_xlfn.CONCAT(Table1[[#This Row],[Gole_Gospodarzy_C]],":",Table1[[#This Row],[Gole_Gości_c]])</f>
        <v>0:4</v>
      </c>
      <c r="T186" s="57" t="str">
        <f>Table1[[#This Row],[Pozycja]]</f>
        <v>ŚNP</v>
      </c>
      <c r="U186">
        <f>_xlfn.NUMBERVALUE(LEFT(Table1[[#This Row],[Minuta]],FIND("'",Table1[[#This Row],[Minuta]])-1))</f>
        <v>54</v>
      </c>
      <c r="V186" t="str">
        <f>IFERROR(RIGHT(Table1[[#This Row],[Minuta]],LEN(Table1[[#This Row],[Minuta]])-FIND("+",Table1[[#This Row],[Minuta]])),"")</f>
        <v/>
      </c>
      <c r="W186" s="57" t="str">
        <f>Table1[[#This Row],[Typ Gola]]</f>
        <v>Strzał z prawej nogi</v>
      </c>
      <c r="X186" s="58" t="str">
        <f>Table1[[#This Row],[Asystujący]]</f>
        <v>Joshua Kimmich</v>
      </c>
    </row>
    <row r="187" spans="1:24" x14ac:dyDescent="0.25">
      <c r="A187" t="s">
        <v>340</v>
      </c>
      <c r="B187">
        <v>19</v>
      </c>
      <c r="C187" s="7">
        <v>44226</v>
      </c>
      <c r="D187" t="s">
        <v>21</v>
      </c>
      <c r="E187" t="s">
        <v>317</v>
      </c>
      <c r="F187" s="57">
        <v>0.1673611111111111</v>
      </c>
      <c r="G187" s="57" t="s">
        <v>17</v>
      </c>
      <c r="H187" s="57" t="s">
        <v>106</v>
      </c>
      <c r="I187" s="57" t="s">
        <v>19</v>
      </c>
      <c r="J187" s="57">
        <v>0</v>
      </c>
      <c r="K187" s="57" t="str">
        <f>Table1[[#This Row],[Sezon]]</f>
        <v>2020/2021</v>
      </c>
      <c r="L187" s="57" t="str">
        <f>_xlfn.CONCAT(Table1[[#This Row],[Sezon]]," | ",Table1[[#This Row],[Kolejka]])</f>
        <v>2020/2021 | 19</v>
      </c>
      <c r="M187" s="7">
        <f>Table1[[#This Row],[Data]]</f>
        <v>44226</v>
      </c>
      <c r="N187" s="57" t="str">
        <f>IF(Table1[[#This Row],[Miejsce]]="W","Goście","Gospodarze")</f>
        <v>Gospodarze</v>
      </c>
      <c r="O187" s="57" t="str">
        <f>LEFT(Table1[[#This Row],[Przeciwnik]],FIND("(",Table1[[#This Row],[Przeciwnik]])-1)</f>
        <v>Hoffenheim  </v>
      </c>
      <c r="P187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11</v>
      </c>
      <c r="Q187" s="60">
        <f>HOUR(Table1[[#This Row],[Wynik]])</f>
        <v>4</v>
      </c>
      <c r="R187" s="60">
        <f>MINUTE(Table1[[#This Row],[Wynik]])</f>
        <v>1</v>
      </c>
      <c r="S187" s="60" t="str">
        <f>_xlfn.CONCAT(Table1[[#This Row],[Gole_Gospodarzy_C]],":",Table1[[#This Row],[Gole_Gości_c]])</f>
        <v>4:1</v>
      </c>
      <c r="T187" s="57" t="str">
        <f>Table1[[#This Row],[Pozycja]]</f>
        <v>ŚNP</v>
      </c>
      <c r="U187">
        <f>_xlfn.NUMBERVALUE(LEFT(Table1[[#This Row],[Minuta]],FIND("'",Table1[[#This Row],[Minuta]])-1))</f>
        <v>57</v>
      </c>
      <c r="V187" t="str">
        <f>IFERROR(RIGHT(Table1[[#This Row],[Minuta]],LEN(Table1[[#This Row],[Minuta]])-FIND("+",Table1[[#This Row],[Minuta]])),"")</f>
        <v/>
      </c>
      <c r="W187" s="57" t="str">
        <f>Table1[[#This Row],[Typ Gola]]</f>
        <v>Strzał z prawej nogi</v>
      </c>
      <c r="X187" s="58">
        <f>Table1[[#This Row],[Asystujący]]</f>
        <v>0</v>
      </c>
    </row>
    <row r="188" spans="1:24" x14ac:dyDescent="0.25">
      <c r="A188" t="s">
        <v>340</v>
      </c>
      <c r="B188">
        <v>21</v>
      </c>
      <c r="C188" s="7">
        <v>44242</v>
      </c>
      <c r="D188" t="s">
        <v>21</v>
      </c>
      <c r="E188" t="s">
        <v>321</v>
      </c>
      <c r="F188" s="57">
        <v>0.12708333333333333</v>
      </c>
      <c r="G188" s="57" t="s">
        <v>17</v>
      </c>
      <c r="H188" s="57" t="s">
        <v>167</v>
      </c>
      <c r="I188" s="57" t="s">
        <v>19</v>
      </c>
      <c r="J188" s="57" t="s">
        <v>168</v>
      </c>
      <c r="K188" s="57" t="str">
        <f>Table1[[#This Row],[Sezon]]</f>
        <v>2020/2021</v>
      </c>
      <c r="L188" s="57" t="str">
        <f>_xlfn.CONCAT(Table1[[#This Row],[Sezon]]," | ",Table1[[#This Row],[Kolejka]])</f>
        <v>2020/2021 | 21</v>
      </c>
      <c r="M188" s="7">
        <f>Table1[[#This Row],[Data]]</f>
        <v>44242</v>
      </c>
      <c r="N188" s="57" t="str">
        <f>IF(Table1[[#This Row],[Miejsce]]="W","Goście","Gospodarze")</f>
        <v>Gospodarze</v>
      </c>
      <c r="O188" s="57" t="str">
        <f>LEFT(Table1[[#This Row],[Przeciwnik]],FIND("(",Table1[[#This Row],[Przeciwnik]])-1)</f>
        <v>Arm. Bielefeld  </v>
      </c>
      <c r="P188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16</v>
      </c>
      <c r="Q188" s="60">
        <f>HOUR(Table1[[#This Row],[Wynik]])</f>
        <v>3</v>
      </c>
      <c r="R188" s="60">
        <f>MINUTE(Table1[[#This Row],[Wynik]])</f>
        <v>3</v>
      </c>
      <c r="S188" s="60" t="str">
        <f>_xlfn.CONCAT(Table1[[#This Row],[Gole_Gospodarzy_C]],":",Table1[[#This Row],[Gole_Gości_c]])</f>
        <v>3:3</v>
      </c>
      <c r="T188" s="57" t="str">
        <f>Table1[[#This Row],[Pozycja]]</f>
        <v>ŚNP</v>
      </c>
      <c r="U188">
        <f>_xlfn.NUMBERVALUE(LEFT(Table1[[#This Row],[Minuta]],FIND("'",Table1[[#This Row],[Minuta]])-1))</f>
        <v>48</v>
      </c>
      <c r="V188" t="str">
        <f>IFERROR(RIGHT(Table1[[#This Row],[Minuta]],LEN(Table1[[#This Row],[Minuta]])-FIND("+",Table1[[#This Row],[Minuta]])),"")</f>
        <v/>
      </c>
      <c r="W188" s="57" t="str">
        <f>Table1[[#This Row],[Typ Gola]]</f>
        <v>Strzał z prawej nogi</v>
      </c>
      <c r="X188" s="58" t="str">
        <f>Table1[[#This Row],[Asystujący]]</f>
        <v>David Alaba</v>
      </c>
    </row>
    <row r="189" spans="1:24" x14ac:dyDescent="0.25">
      <c r="A189" t="s">
        <v>340</v>
      </c>
      <c r="B189">
        <v>22</v>
      </c>
      <c r="C189" s="7">
        <v>44247</v>
      </c>
      <c r="D189" t="s">
        <v>14</v>
      </c>
      <c r="E189" t="s">
        <v>322</v>
      </c>
      <c r="F189" s="57">
        <v>8.4027777777777771E-2</v>
      </c>
      <c r="G189" s="57" t="s">
        <v>17</v>
      </c>
      <c r="H189" s="57" t="s">
        <v>94</v>
      </c>
      <c r="I189" s="57" t="s">
        <v>19</v>
      </c>
      <c r="J189" s="57" t="s">
        <v>320</v>
      </c>
      <c r="K189" s="57" t="str">
        <f>Table1[[#This Row],[Sezon]]</f>
        <v>2020/2021</v>
      </c>
      <c r="L189" s="57" t="str">
        <f>_xlfn.CONCAT(Table1[[#This Row],[Sezon]]," | ",Table1[[#This Row],[Kolejka]])</f>
        <v>2020/2021 | 22</v>
      </c>
      <c r="M189" s="7">
        <f>Table1[[#This Row],[Data]]</f>
        <v>44247</v>
      </c>
      <c r="N189" s="57" t="str">
        <f>IF(Table1[[#This Row],[Miejsce]]="W","Goście","Gospodarze")</f>
        <v>Goście</v>
      </c>
      <c r="O189" s="57" t="str">
        <f>LEFT(Table1[[#This Row],[Przeciwnik]],FIND("(",Table1[[#This Row],[Przeciwnik]])-1)</f>
        <v>E. Frankfurt  </v>
      </c>
      <c r="P189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3</v>
      </c>
      <c r="Q189" s="60">
        <f>HOUR(Table1[[#This Row],[Wynik]])</f>
        <v>2</v>
      </c>
      <c r="R189" s="60">
        <f>MINUTE(Table1[[#This Row],[Wynik]])</f>
        <v>1</v>
      </c>
      <c r="S189" s="60" t="str">
        <f>_xlfn.CONCAT(Table1[[#This Row],[Gole_Gospodarzy_C]],":",Table1[[#This Row],[Gole_Gości_c]])</f>
        <v>2:1</v>
      </c>
      <c r="T189" s="57" t="str">
        <f>Table1[[#This Row],[Pozycja]]</f>
        <v>ŚNP</v>
      </c>
      <c r="U189">
        <f>_xlfn.NUMBERVALUE(LEFT(Table1[[#This Row],[Minuta]],FIND("'",Table1[[#This Row],[Minuta]])-1))</f>
        <v>53</v>
      </c>
      <c r="V189" t="str">
        <f>IFERROR(RIGHT(Table1[[#This Row],[Minuta]],LEN(Table1[[#This Row],[Minuta]])-FIND("+",Table1[[#This Row],[Minuta]])),"")</f>
        <v/>
      </c>
      <c r="W189" s="57" t="str">
        <f>Table1[[#This Row],[Typ Gola]]</f>
        <v>Strzał z prawej nogi</v>
      </c>
      <c r="X189" s="58" t="str">
        <f>Table1[[#This Row],[Asystujący]]</f>
        <v>Leroy Sané</v>
      </c>
    </row>
    <row r="190" spans="1:24" x14ac:dyDescent="0.25">
      <c r="A190" t="s">
        <v>340</v>
      </c>
      <c r="B190">
        <v>23</v>
      </c>
      <c r="C190" s="7">
        <v>44254</v>
      </c>
      <c r="D190" t="s">
        <v>21</v>
      </c>
      <c r="E190" t="s">
        <v>324</v>
      </c>
      <c r="F190" s="57">
        <v>0.20902777777777778</v>
      </c>
      <c r="G190" s="57" t="s">
        <v>17</v>
      </c>
      <c r="H190" s="57" t="s">
        <v>204</v>
      </c>
      <c r="I190" s="57" t="s">
        <v>19</v>
      </c>
      <c r="J190" s="57" t="s">
        <v>234</v>
      </c>
      <c r="K190" s="57" t="str">
        <f>Table1[[#This Row],[Sezon]]</f>
        <v>2020/2021</v>
      </c>
      <c r="L190" s="57" t="str">
        <f>_xlfn.CONCAT(Table1[[#This Row],[Sezon]]," | ",Table1[[#This Row],[Kolejka]])</f>
        <v>2020/2021 | 23</v>
      </c>
      <c r="M190" s="7">
        <f>Table1[[#This Row],[Data]]</f>
        <v>44254</v>
      </c>
      <c r="N190" s="57" t="str">
        <f>IF(Table1[[#This Row],[Miejsce]]="W","Goście","Gospodarze")</f>
        <v>Gospodarze</v>
      </c>
      <c r="O190" s="57" t="str">
        <f>LEFT(Table1[[#This Row],[Przeciwnik]],FIND("(",Table1[[#This Row],[Przeciwnik]])-1)</f>
        <v>Köln  </v>
      </c>
      <c r="P190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14</v>
      </c>
      <c r="Q190" s="60">
        <f>HOUR(Table1[[#This Row],[Wynik]])</f>
        <v>5</v>
      </c>
      <c r="R190" s="60">
        <f>MINUTE(Table1[[#This Row],[Wynik]])</f>
        <v>1</v>
      </c>
      <c r="S190" s="60" t="str">
        <f>_xlfn.CONCAT(Table1[[#This Row],[Gole_Gospodarzy_C]],":",Table1[[#This Row],[Gole_Gości_c]])</f>
        <v>5:1</v>
      </c>
      <c r="T190" s="57" t="str">
        <f>Table1[[#This Row],[Pozycja]]</f>
        <v>ŚNP</v>
      </c>
      <c r="U190">
        <f>_xlfn.NUMBERVALUE(LEFT(Table1[[#This Row],[Minuta]],FIND("'",Table1[[#This Row],[Minuta]])-1))</f>
        <v>33</v>
      </c>
      <c r="V190" t="str">
        <f>IFERROR(RIGHT(Table1[[#This Row],[Minuta]],LEN(Table1[[#This Row],[Minuta]])-FIND("+",Table1[[#This Row],[Minuta]])),"")</f>
        <v/>
      </c>
      <c r="W190" s="57" t="str">
        <f>Table1[[#This Row],[Typ Gola]]</f>
        <v>Strzał z prawej nogi</v>
      </c>
      <c r="X190" s="58" t="str">
        <f>Table1[[#This Row],[Asystujący]]</f>
        <v>Leon Goretzka</v>
      </c>
    </row>
    <row r="191" spans="1:24" x14ac:dyDescent="0.25">
      <c r="A191" t="s">
        <v>340</v>
      </c>
      <c r="B191">
        <v>23</v>
      </c>
      <c r="C191" s="7">
        <v>44254</v>
      </c>
      <c r="D191" t="s">
        <v>21</v>
      </c>
      <c r="E191" t="s">
        <v>324</v>
      </c>
      <c r="F191" s="57">
        <v>0.20902777777777778</v>
      </c>
      <c r="G191" s="57" t="s">
        <v>17</v>
      </c>
      <c r="H191" s="57" t="s">
        <v>127</v>
      </c>
      <c r="I191" s="57" t="s">
        <v>19</v>
      </c>
      <c r="J191" s="57" t="s">
        <v>57</v>
      </c>
      <c r="K191" s="57" t="str">
        <f>Table1[[#This Row],[Sezon]]</f>
        <v>2020/2021</v>
      </c>
      <c r="L191" s="57" t="str">
        <f>_xlfn.CONCAT(Table1[[#This Row],[Sezon]]," | ",Table1[[#This Row],[Kolejka]])</f>
        <v>2020/2021 | 23</v>
      </c>
      <c r="M191" s="7">
        <f>Table1[[#This Row],[Data]]</f>
        <v>44254</v>
      </c>
      <c r="N191" s="57" t="str">
        <f>IF(Table1[[#This Row],[Miejsce]]="W","Goście","Gospodarze")</f>
        <v>Gospodarze</v>
      </c>
      <c r="O191" s="57" t="str">
        <f>LEFT(Table1[[#This Row],[Przeciwnik]],FIND("(",Table1[[#This Row],[Przeciwnik]])-1)</f>
        <v>Köln  </v>
      </c>
      <c r="P191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14</v>
      </c>
      <c r="Q191" s="60">
        <f>HOUR(Table1[[#This Row],[Wynik]])</f>
        <v>5</v>
      </c>
      <c r="R191" s="60">
        <f>MINUTE(Table1[[#This Row],[Wynik]])</f>
        <v>1</v>
      </c>
      <c r="S191" s="60" t="str">
        <f>_xlfn.CONCAT(Table1[[#This Row],[Gole_Gospodarzy_C]],":",Table1[[#This Row],[Gole_Gości_c]])</f>
        <v>5:1</v>
      </c>
      <c r="T191" s="57" t="str">
        <f>Table1[[#This Row],[Pozycja]]</f>
        <v>ŚNP</v>
      </c>
      <c r="U191">
        <f>_xlfn.NUMBERVALUE(LEFT(Table1[[#This Row],[Minuta]],FIND("'",Table1[[#This Row],[Minuta]])-1))</f>
        <v>65</v>
      </c>
      <c r="V191" t="str">
        <f>IFERROR(RIGHT(Table1[[#This Row],[Minuta]],LEN(Table1[[#This Row],[Minuta]])-FIND("+",Table1[[#This Row],[Minuta]])),"")</f>
        <v/>
      </c>
      <c r="W191" s="57" t="str">
        <f>Table1[[#This Row],[Typ Gola]]</f>
        <v>Strzał z prawej nogi</v>
      </c>
      <c r="X191" s="58" t="str">
        <f>Table1[[#This Row],[Asystujący]]</f>
        <v>Thomas Müller</v>
      </c>
    </row>
    <row r="192" spans="1:24" x14ac:dyDescent="0.25">
      <c r="A192" t="s">
        <v>340</v>
      </c>
      <c r="B192">
        <v>24</v>
      </c>
      <c r="C192" s="7">
        <v>44261</v>
      </c>
      <c r="D192" t="s">
        <v>21</v>
      </c>
      <c r="E192" t="s">
        <v>325</v>
      </c>
      <c r="F192" s="57">
        <v>0.16805555555555554</v>
      </c>
      <c r="G192" s="57" t="s">
        <v>17</v>
      </c>
      <c r="H192" s="57" t="s">
        <v>92</v>
      </c>
      <c r="I192" s="57" t="s">
        <v>19</v>
      </c>
      <c r="J192" s="57" t="s">
        <v>320</v>
      </c>
      <c r="K192" s="57" t="str">
        <f>Table1[[#This Row],[Sezon]]</f>
        <v>2020/2021</v>
      </c>
      <c r="L192" s="57" t="str">
        <f>_xlfn.CONCAT(Table1[[#This Row],[Sezon]]," | ",Table1[[#This Row],[Kolejka]])</f>
        <v>2020/2021 | 24</v>
      </c>
      <c r="M192" s="7">
        <f>Table1[[#This Row],[Data]]</f>
        <v>44261</v>
      </c>
      <c r="N192" s="57" t="str">
        <f>IF(Table1[[#This Row],[Miejsce]]="W","Goście","Gospodarze")</f>
        <v>Gospodarze</v>
      </c>
      <c r="O192" s="57" t="str">
        <f>LEFT(Table1[[#This Row],[Przeciwnik]],FIND("(",Table1[[#This Row],[Przeciwnik]])-1)</f>
        <v>Bor. Dortmund  </v>
      </c>
      <c r="P192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5</v>
      </c>
      <c r="Q192" s="60">
        <f>HOUR(Table1[[#This Row],[Wynik]])</f>
        <v>4</v>
      </c>
      <c r="R192" s="60">
        <f>MINUTE(Table1[[#This Row],[Wynik]])</f>
        <v>2</v>
      </c>
      <c r="S192" s="60" t="str">
        <f>_xlfn.CONCAT(Table1[[#This Row],[Gole_Gospodarzy_C]],":",Table1[[#This Row],[Gole_Gości_c]])</f>
        <v>4:2</v>
      </c>
      <c r="T192" s="57" t="str">
        <f>Table1[[#This Row],[Pozycja]]</f>
        <v>ŚNP</v>
      </c>
      <c r="U192">
        <f>_xlfn.NUMBERVALUE(LEFT(Table1[[#This Row],[Minuta]],FIND("'",Table1[[#This Row],[Minuta]])-1))</f>
        <v>26</v>
      </c>
      <c r="V192" t="str">
        <f>IFERROR(RIGHT(Table1[[#This Row],[Minuta]],LEN(Table1[[#This Row],[Minuta]])-FIND("+",Table1[[#This Row],[Minuta]])),"")</f>
        <v/>
      </c>
      <c r="W192" s="57" t="str">
        <f>Table1[[#This Row],[Typ Gola]]</f>
        <v>Strzał z prawej nogi</v>
      </c>
      <c r="X192" s="58" t="str">
        <f>Table1[[#This Row],[Asystujący]]</f>
        <v>Leroy Sané</v>
      </c>
    </row>
    <row r="193" spans="1:24" x14ac:dyDescent="0.25">
      <c r="A193" t="s">
        <v>340</v>
      </c>
      <c r="B193">
        <v>24</v>
      </c>
      <c r="C193" s="7">
        <v>44261</v>
      </c>
      <c r="D193" t="s">
        <v>21</v>
      </c>
      <c r="E193" t="s">
        <v>325</v>
      </c>
      <c r="F193" s="57">
        <v>0.16805555555555554</v>
      </c>
      <c r="G193" s="57" t="s">
        <v>17</v>
      </c>
      <c r="H193" s="57" t="s">
        <v>173</v>
      </c>
      <c r="I193" s="57" t="s">
        <v>88</v>
      </c>
      <c r="J193" s="57">
        <v>0</v>
      </c>
      <c r="K193" s="57" t="str">
        <f>Table1[[#This Row],[Sezon]]</f>
        <v>2020/2021</v>
      </c>
      <c r="L193" s="57" t="str">
        <f>_xlfn.CONCAT(Table1[[#This Row],[Sezon]]," | ",Table1[[#This Row],[Kolejka]])</f>
        <v>2020/2021 | 24</v>
      </c>
      <c r="M193" s="7">
        <f>Table1[[#This Row],[Data]]</f>
        <v>44261</v>
      </c>
      <c r="N193" s="57" t="str">
        <f>IF(Table1[[#This Row],[Miejsce]]="W","Goście","Gospodarze")</f>
        <v>Gospodarze</v>
      </c>
      <c r="O193" s="57" t="str">
        <f>LEFT(Table1[[#This Row],[Przeciwnik]],FIND("(",Table1[[#This Row],[Przeciwnik]])-1)</f>
        <v>Bor. Dortmund  </v>
      </c>
      <c r="P193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5</v>
      </c>
      <c r="Q193" s="60">
        <f>HOUR(Table1[[#This Row],[Wynik]])</f>
        <v>4</v>
      </c>
      <c r="R193" s="60">
        <f>MINUTE(Table1[[#This Row],[Wynik]])</f>
        <v>2</v>
      </c>
      <c r="S193" s="60" t="str">
        <f>_xlfn.CONCAT(Table1[[#This Row],[Gole_Gospodarzy_C]],":",Table1[[#This Row],[Gole_Gości_c]])</f>
        <v>4:2</v>
      </c>
      <c r="T193" s="57" t="str">
        <f>Table1[[#This Row],[Pozycja]]</f>
        <v>ŚNP</v>
      </c>
      <c r="U193">
        <f>_xlfn.NUMBERVALUE(LEFT(Table1[[#This Row],[Minuta]],FIND("'",Table1[[#This Row],[Minuta]])-1))</f>
        <v>44</v>
      </c>
      <c r="V193" t="str">
        <f>IFERROR(RIGHT(Table1[[#This Row],[Minuta]],LEN(Table1[[#This Row],[Minuta]])-FIND("+",Table1[[#This Row],[Minuta]])),"")</f>
        <v/>
      </c>
      <c r="W193" s="57" t="str">
        <f>Table1[[#This Row],[Typ Gola]]</f>
        <v>Rzut karny</v>
      </c>
      <c r="X193" s="58">
        <f>Table1[[#This Row],[Asystujący]]</f>
        <v>0</v>
      </c>
    </row>
    <row r="194" spans="1:24" x14ac:dyDescent="0.25">
      <c r="A194" t="s">
        <v>340</v>
      </c>
      <c r="B194">
        <v>24</v>
      </c>
      <c r="C194" s="7">
        <v>44261</v>
      </c>
      <c r="D194" t="s">
        <v>21</v>
      </c>
      <c r="E194" t="s">
        <v>325</v>
      </c>
      <c r="F194" s="57">
        <v>0.16805555555555554</v>
      </c>
      <c r="G194" s="57" t="s">
        <v>17</v>
      </c>
      <c r="H194" s="57" t="s">
        <v>96</v>
      </c>
      <c r="I194" s="57" t="s">
        <v>19</v>
      </c>
      <c r="J194" s="57" t="s">
        <v>277</v>
      </c>
      <c r="K194" s="57" t="str">
        <f>Table1[[#This Row],[Sezon]]</f>
        <v>2020/2021</v>
      </c>
      <c r="L194" s="57" t="str">
        <f>_xlfn.CONCAT(Table1[[#This Row],[Sezon]]," | ",Table1[[#This Row],[Kolejka]])</f>
        <v>2020/2021 | 24</v>
      </c>
      <c r="M194" s="7">
        <f>Table1[[#This Row],[Data]]</f>
        <v>44261</v>
      </c>
      <c r="N194" s="57" t="str">
        <f>IF(Table1[[#This Row],[Miejsce]]="W","Goście","Gospodarze")</f>
        <v>Gospodarze</v>
      </c>
      <c r="O194" s="57" t="str">
        <f>LEFT(Table1[[#This Row],[Przeciwnik]],FIND("(",Table1[[#This Row],[Przeciwnik]])-1)</f>
        <v>Bor. Dortmund  </v>
      </c>
      <c r="P194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5</v>
      </c>
      <c r="Q194" s="60">
        <f>HOUR(Table1[[#This Row],[Wynik]])</f>
        <v>4</v>
      </c>
      <c r="R194" s="60">
        <f>MINUTE(Table1[[#This Row],[Wynik]])</f>
        <v>2</v>
      </c>
      <c r="S194" s="60" t="str">
        <f>_xlfn.CONCAT(Table1[[#This Row],[Gole_Gospodarzy_C]],":",Table1[[#This Row],[Gole_Gości_c]])</f>
        <v>4:2</v>
      </c>
      <c r="T194" s="57" t="str">
        <f>Table1[[#This Row],[Pozycja]]</f>
        <v>ŚNP</v>
      </c>
      <c r="U194">
        <f>_xlfn.NUMBERVALUE(LEFT(Table1[[#This Row],[Minuta]],FIND("'",Table1[[#This Row],[Minuta]])-1))</f>
        <v>90</v>
      </c>
      <c r="V194" t="str">
        <f>IFERROR(RIGHT(Table1[[#This Row],[Minuta]],LEN(Table1[[#This Row],[Minuta]])-FIND("+",Table1[[#This Row],[Minuta]])),"")</f>
        <v/>
      </c>
      <c r="W194" s="57" t="str">
        <f>Table1[[#This Row],[Typ Gola]]</f>
        <v>Strzał z prawej nogi</v>
      </c>
      <c r="X194" s="58" t="str">
        <f>Table1[[#This Row],[Asystujący]]</f>
        <v>Alphonso Davies</v>
      </c>
    </row>
    <row r="195" spans="1:24" x14ac:dyDescent="0.25">
      <c r="A195" t="s">
        <v>340</v>
      </c>
      <c r="B195">
        <v>25</v>
      </c>
      <c r="C195" s="7">
        <v>44268</v>
      </c>
      <c r="D195" t="s">
        <v>14</v>
      </c>
      <c r="E195" t="s">
        <v>326</v>
      </c>
      <c r="F195" s="57">
        <v>4.3750000000000004E-2</v>
      </c>
      <c r="G195" s="57" t="s">
        <v>17</v>
      </c>
      <c r="H195" s="57" t="s">
        <v>279</v>
      </c>
      <c r="I195" s="57" t="s">
        <v>19</v>
      </c>
      <c r="J195" s="57" t="s">
        <v>234</v>
      </c>
      <c r="K195" s="57" t="str">
        <f>Table1[[#This Row],[Sezon]]</f>
        <v>2020/2021</v>
      </c>
      <c r="L195" s="57" t="str">
        <f>_xlfn.CONCAT(Table1[[#This Row],[Sezon]]," | ",Table1[[#This Row],[Kolejka]])</f>
        <v>2020/2021 | 25</v>
      </c>
      <c r="M195" s="7">
        <f>Table1[[#This Row],[Data]]</f>
        <v>44268</v>
      </c>
      <c r="N195" s="57" t="str">
        <f>IF(Table1[[#This Row],[Miejsce]]="W","Goście","Gospodarze")</f>
        <v>Goście</v>
      </c>
      <c r="O195" s="57" t="str">
        <f>LEFT(Table1[[#This Row],[Przeciwnik]],FIND("(",Table1[[#This Row],[Przeciwnik]])-1)</f>
        <v>Werder Bremen  </v>
      </c>
      <c r="P195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12</v>
      </c>
      <c r="Q195" s="60">
        <f>HOUR(Table1[[#This Row],[Wynik]])</f>
        <v>1</v>
      </c>
      <c r="R195" s="60">
        <f>MINUTE(Table1[[#This Row],[Wynik]])</f>
        <v>3</v>
      </c>
      <c r="S195" s="60" t="str">
        <f>_xlfn.CONCAT(Table1[[#This Row],[Gole_Gospodarzy_C]],":",Table1[[#This Row],[Gole_Gości_c]])</f>
        <v>1:3</v>
      </c>
      <c r="T195" s="57" t="str">
        <f>Table1[[#This Row],[Pozycja]]</f>
        <v>ŚNP</v>
      </c>
      <c r="U195">
        <f>_xlfn.NUMBERVALUE(LEFT(Table1[[#This Row],[Minuta]],FIND("'",Table1[[#This Row],[Minuta]])-1))</f>
        <v>67</v>
      </c>
      <c r="V195" t="str">
        <f>IFERROR(RIGHT(Table1[[#This Row],[Minuta]],LEN(Table1[[#This Row],[Minuta]])-FIND("+",Table1[[#This Row],[Minuta]])),"")</f>
        <v/>
      </c>
      <c r="W195" s="57" t="str">
        <f>Table1[[#This Row],[Typ Gola]]</f>
        <v>Strzał z prawej nogi</v>
      </c>
      <c r="X195" s="58" t="str">
        <f>Table1[[#This Row],[Asystujący]]</f>
        <v>Leon Goretzka</v>
      </c>
    </row>
    <row r="196" spans="1:24" x14ac:dyDescent="0.25">
      <c r="A196" t="s">
        <v>340</v>
      </c>
      <c r="B196">
        <v>26</v>
      </c>
      <c r="C196" s="7">
        <v>44275</v>
      </c>
      <c r="D196" t="s">
        <v>21</v>
      </c>
      <c r="E196" t="s">
        <v>310</v>
      </c>
      <c r="F196" s="57">
        <v>0.16666666666666666</v>
      </c>
      <c r="G196" s="57" t="s">
        <v>17</v>
      </c>
      <c r="H196" s="57" t="s">
        <v>192</v>
      </c>
      <c r="I196" s="57" t="s">
        <v>19</v>
      </c>
      <c r="J196" s="57" t="s">
        <v>244</v>
      </c>
      <c r="K196" s="57" t="str">
        <f>Table1[[#This Row],[Sezon]]</f>
        <v>2020/2021</v>
      </c>
      <c r="L196" s="57" t="str">
        <f>_xlfn.CONCAT(Table1[[#This Row],[Sezon]]," | ",Table1[[#This Row],[Kolejka]])</f>
        <v>2020/2021 | 26</v>
      </c>
      <c r="M196" s="7">
        <f>Table1[[#This Row],[Data]]</f>
        <v>44275</v>
      </c>
      <c r="N196" s="57" t="str">
        <f>IF(Table1[[#This Row],[Miejsce]]="W","Goście","Gospodarze")</f>
        <v>Gospodarze</v>
      </c>
      <c r="O196" s="57" t="str">
        <f>LEFT(Table1[[#This Row],[Przeciwnik]],FIND("(",Table1[[#This Row],[Przeciwnik]])-1)</f>
        <v>Stuttgart  </v>
      </c>
      <c r="P196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8</v>
      </c>
      <c r="Q196" s="60">
        <f>HOUR(Table1[[#This Row],[Wynik]])</f>
        <v>4</v>
      </c>
      <c r="R196" s="60">
        <f>MINUTE(Table1[[#This Row],[Wynik]])</f>
        <v>0</v>
      </c>
      <c r="S196" s="60" t="str">
        <f>_xlfn.CONCAT(Table1[[#This Row],[Gole_Gospodarzy_C]],":",Table1[[#This Row],[Gole_Gości_c]])</f>
        <v>4:0</v>
      </c>
      <c r="T196" s="57" t="str">
        <f>Table1[[#This Row],[Pozycja]]</f>
        <v>ŚNP</v>
      </c>
      <c r="U196">
        <f>_xlfn.NUMBERVALUE(LEFT(Table1[[#This Row],[Minuta]],FIND("'",Table1[[#This Row],[Minuta]])-1))</f>
        <v>18</v>
      </c>
      <c r="V196" t="str">
        <f>IFERROR(RIGHT(Table1[[#This Row],[Minuta]],LEN(Table1[[#This Row],[Minuta]])-FIND("+",Table1[[#This Row],[Minuta]])),"")</f>
        <v/>
      </c>
      <c r="W196" s="57" t="str">
        <f>Table1[[#This Row],[Typ Gola]]</f>
        <v>Strzał z prawej nogi</v>
      </c>
      <c r="X196" s="58" t="str">
        <f>Table1[[#This Row],[Asystujący]]</f>
        <v>Serge Gnabry</v>
      </c>
    </row>
    <row r="197" spans="1:24" x14ac:dyDescent="0.25">
      <c r="A197" t="s">
        <v>340</v>
      </c>
      <c r="B197">
        <v>26</v>
      </c>
      <c r="C197" s="7">
        <v>44275</v>
      </c>
      <c r="D197" t="s">
        <v>21</v>
      </c>
      <c r="E197" t="s">
        <v>310</v>
      </c>
      <c r="F197" s="57">
        <v>0.16666666666666666</v>
      </c>
      <c r="G197" s="57" t="s">
        <v>17</v>
      </c>
      <c r="H197" s="57" t="s">
        <v>327</v>
      </c>
      <c r="I197" s="57" t="s">
        <v>36</v>
      </c>
      <c r="J197" s="57" t="s">
        <v>57</v>
      </c>
      <c r="K197" s="57" t="str">
        <f>Table1[[#This Row],[Sezon]]</f>
        <v>2020/2021</v>
      </c>
      <c r="L197" s="57" t="str">
        <f>_xlfn.CONCAT(Table1[[#This Row],[Sezon]]," | ",Table1[[#This Row],[Kolejka]])</f>
        <v>2020/2021 | 26</v>
      </c>
      <c r="M197" s="7">
        <f>Table1[[#This Row],[Data]]</f>
        <v>44275</v>
      </c>
      <c r="N197" s="57" t="str">
        <f>IF(Table1[[#This Row],[Miejsce]]="W","Goście","Gospodarze")</f>
        <v>Gospodarze</v>
      </c>
      <c r="O197" s="57" t="str">
        <f>LEFT(Table1[[#This Row],[Przeciwnik]],FIND("(",Table1[[#This Row],[Przeciwnik]])-1)</f>
        <v>Stuttgart  </v>
      </c>
      <c r="P197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8</v>
      </c>
      <c r="Q197" s="60">
        <f>HOUR(Table1[[#This Row],[Wynik]])</f>
        <v>4</v>
      </c>
      <c r="R197" s="60">
        <f>MINUTE(Table1[[#This Row],[Wynik]])</f>
        <v>0</v>
      </c>
      <c r="S197" s="60" t="str">
        <f>_xlfn.CONCAT(Table1[[#This Row],[Gole_Gospodarzy_C]],":",Table1[[#This Row],[Gole_Gości_c]])</f>
        <v>4:0</v>
      </c>
      <c r="T197" s="57" t="str">
        <f>Table1[[#This Row],[Pozycja]]</f>
        <v>ŚNP</v>
      </c>
      <c r="U197">
        <f>_xlfn.NUMBERVALUE(LEFT(Table1[[#This Row],[Minuta]],FIND("'",Table1[[#This Row],[Minuta]])-1))</f>
        <v>23</v>
      </c>
      <c r="V197" t="str">
        <f>IFERROR(RIGHT(Table1[[#This Row],[Minuta]],LEN(Table1[[#This Row],[Minuta]])-FIND("+",Table1[[#This Row],[Minuta]])),"")</f>
        <v/>
      </c>
      <c r="W197" s="57" t="str">
        <f>Table1[[#This Row],[Typ Gola]]</f>
        <v>Główka</v>
      </c>
      <c r="X197" s="58" t="str">
        <f>Table1[[#This Row],[Asystujący]]</f>
        <v>Thomas Müller</v>
      </c>
    </row>
    <row r="198" spans="1:24" x14ac:dyDescent="0.25">
      <c r="A198" t="s">
        <v>340</v>
      </c>
      <c r="B198">
        <v>26</v>
      </c>
      <c r="C198" s="7">
        <v>44275</v>
      </c>
      <c r="D198" t="s">
        <v>21</v>
      </c>
      <c r="E198" t="s">
        <v>310</v>
      </c>
      <c r="F198" s="57">
        <v>0.16666666666666666</v>
      </c>
      <c r="G198" s="57" t="s">
        <v>17</v>
      </c>
      <c r="H198" s="57" t="s">
        <v>46</v>
      </c>
      <c r="I198" s="57" t="s">
        <v>44</v>
      </c>
      <c r="J198" s="57">
        <v>0</v>
      </c>
      <c r="K198" s="57" t="str">
        <f>Table1[[#This Row],[Sezon]]</f>
        <v>2020/2021</v>
      </c>
      <c r="L198" s="57" t="str">
        <f>_xlfn.CONCAT(Table1[[#This Row],[Sezon]]," | ",Table1[[#This Row],[Kolejka]])</f>
        <v>2020/2021 | 26</v>
      </c>
      <c r="M198" s="7">
        <f>Table1[[#This Row],[Data]]</f>
        <v>44275</v>
      </c>
      <c r="N198" s="57" t="str">
        <f>IF(Table1[[#This Row],[Miejsce]]="W","Goście","Gospodarze")</f>
        <v>Gospodarze</v>
      </c>
      <c r="O198" s="57" t="str">
        <f>LEFT(Table1[[#This Row],[Przeciwnik]],FIND("(",Table1[[#This Row],[Przeciwnik]])-1)</f>
        <v>Stuttgart  </v>
      </c>
      <c r="P198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8</v>
      </c>
      <c r="Q198" s="60">
        <f>HOUR(Table1[[#This Row],[Wynik]])</f>
        <v>4</v>
      </c>
      <c r="R198" s="60">
        <f>MINUTE(Table1[[#This Row],[Wynik]])</f>
        <v>0</v>
      </c>
      <c r="S198" s="60" t="str">
        <f>_xlfn.CONCAT(Table1[[#This Row],[Gole_Gospodarzy_C]],":",Table1[[#This Row],[Gole_Gości_c]])</f>
        <v>4:0</v>
      </c>
      <c r="T198" s="57" t="str">
        <f>Table1[[#This Row],[Pozycja]]</f>
        <v>ŚNP</v>
      </c>
      <c r="U198">
        <f>_xlfn.NUMBERVALUE(LEFT(Table1[[#This Row],[Minuta]],FIND("'",Table1[[#This Row],[Minuta]])-1))</f>
        <v>39</v>
      </c>
      <c r="V198" t="str">
        <f>IFERROR(RIGHT(Table1[[#This Row],[Minuta]],LEN(Table1[[#This Row],[Minuta]])-FIND("+",Table1[[#This Row],[Minuta]])),"")</f>
        <v/>
      </c>
      <c r="W198" s="57" t="str">
        <f>Table1[[#This Row],[Typ Gola]]</f>
        <v>Strzał z lewej nogi</v>
      </c>
      <c r="X198" s="58">
        <f>Table1[[#This Row],[Asystujący]]</f>
        <v>0</v>
      </c>
    </row>
    <row r="199" spans="1:24" x14ac:dyDescent="0.25">
      <c r="A199" t="s">
        <v>340</v>
      </c>
      <c r="B199">
        <v>31</v>
      </c>
      <c r="C199" s="7">
        <v>44310</v>
      </c>
      <c r="D199" t="s">
        <v>14</v>
      </c>
      <c r="E199" t="s">
        <v>200</v>
      </c>
      <c r="F199" s="57">
        <v>8.4027777777777771E-2</v>
      </c>
      <c r="G199" s="57" t="s">
        <v>17</v>
      </c>
      <c r="H199" s="57" t="s">
        <v>328</v>
      </c>
      <c r="I199" s="57" t="s">
        <v>19</v>
      </c>
      <c r="J199" s="57">
        <v>0</v>
      </c>
      <c r="K199" s="57" t="str">
        <f>Table1[[#This Row],[Sezon]]</f>
        <v>2020/2021</v>
      </c>
      <c r="L199" s="57" t="str">
        <f>_xlfn.CONCAT(Table1[[#This Row],[Sezon]]," | ",Table1[[#This Row],[Kolejka]])</f>
        <v>2020/2021 | 31</v>
      </c>
      <c r="M199" s="7">
        <f>Table1[[#This Row],[Data]]</f>
        <v>44310</v>
      </c>
      <c r="N199" s="57" t="str">
        <f>IF(Table1[[#This Row],[Miejsce]]="W","Goście","Gospodarze")</f>
        <v>Goście</v>
      </c>
      <c r="O199" s="57" t="str">
        <f>LEFT(Table1[[#This Row],[Przeciwnik]],FIND("(",Table1[[#This Row],[Przeciwnik]])-1)</f>
        <v>1.FSV Mainz 05  </v>
      </c>
      <c r="P199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13</v>
      </c>
      <c r="Q199" s="60">
        <f>HOUR(Table1[[#This Row],[Wynik]])</f>
        <v>2</v>
      </c>
      <c r="R199" s="60">
        <f>MINUTE(Table1[[#This Row],[Wynik]])</f>
        <v>1</v>
      </c>
      <c r="S199" s="60" t="str">
        <f>_xlfn.CONCAT(Table1[[#This Row],[Gole_Gospodarzy_C]],":",Table1[[#This Row],[Gole_Gości_c]])</f>
        <v>2:1</v>
      </c>
      <c r="T199" s="57" t="str">
        <f>Table1[[#This Row],[Pozycja]]</f>
        <v>ŚNP</v>
      </c>
      <c r="U199">
        <f>_xlfn.NUMBERVALUE(LEFT(Table1[[#This Row],[Minuta]],FIND("'",Table1[[#This Row],[Minuta]])-1))</f>
        <v>90</v>
      </c>
      <c r="V199" t="str">
        <f>IFERROR(RIGHT(Table1[[#This Row],[Minuta]],LEN(Table1[[#This Row],[Minuta]])-FIND("+",Table1[[#This Row],[Minuta]])),"")</f>
        <v>4</v>
      </c>
      <c r="W199" s="57" t="str">
        <f>Table1[[#This Row],[Typ Gola]]</f>
        <v>Strzał z prawej nogi</v>
      </c>
      <c r="X199" s="58">
        <f>Table1[[#This Row],[Asystujący]]</f>
        <v>0</v>
      </c>
    </row>
    <row r="200" spans="1:24" x14ac:dyDescent="0.25">
      <c r="A200" t="s">
        <v>340</v>
      </c>
      <c r="B200">
        <v>32</v>
      </c>
      <c r="C200" s="7">
        <v>44324</v>
      </c>
      <c r="D200" t="s">
        <v>21</v>
      </c>
      <c r="E200" t="s">
        <v>315</v>
      </c>
      <c r="F200" s="57">
        <v>0.25</v>
      </c>
      <c r="G200" s="57" t="s">
        <v>17</v>
      </c>
      <c r="H200" s="57" t="s">
        <v>329</v>
      </c>
      <c r="I200" s="57" t="s">
        <v>19</v>
      </c>
      <c r="J200" s="57" t="s">
        <v>168</v>
      </c>
      <c r="K200" s="57" t="str">
        <f>Table1[[#This Row],[Sezon]]</f>
        <v>2020/2021</v>
      </c>
      <c r="L200" s="57" t="str">
        <f>_xlfn.CONCAT(Table1[[#This Row],[Sezon]]," | ",Table1[[#This Row],[Kolejka]])</f>
        <v>2020/2021 | 32</v>
      </c>
      <c r="M200" s="7">
        <f>Table1[[#This Row],[Data]]</f>
        <v>44324</v>
      </c>
      <c r="N200" s="57" t="str">
        <f>IF(Table1[[#This Row],[Miejsce]]="W","Goście","Gospodarze")</f>
        <v>Gospodarze</v>
      </c>
      <c r="O200" s="57" t="str">
        <f>LEFT(Table1[[#This Row],[Przeciwnik]],FIND("(",Table1[[#This Row],[Przeciwnik]])-1)</f>
        <v>M´gladbach  </v>
      </c>
      <c r="P200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7</v>
      </c>
      <c r="Q200" s="60">
        <f>HOUR(Table1[[#This Row],[Wynik]])</f>
        <v>6</v>
      </c>
      <c r="R200" s="60">
        <f>MINUTE(Table1[[#This Row],[Wynik]])</f>
        <v>0</v>
      </c>
      <c r="S200" s="60" t="str">
        <f>_xlfn.CONCAT(Table1[[#This Row],[Gole_Gospodarzy_C]],":",Table1[[#This Row],[Gole_Gości_c]])</f>
        <v>6:0</v>
      </c>
      <c r="T200" s="57" t="str">
        <f>Table1[[#This Row],[Pozycja]]</f>
        <v>ŚNP</v>
      </c>
      <c r="U200">
        <f>_xlfn.NUMBERVALUE(LEFT(Table1[[#This Row],[Minuta]],FIND("'",Table1[[#This Row],[Minuta]])-1))</f>
        <v>2</v>
      </c>
      <c r="V200" t="str">
        <f>IFERROR(RIGHT(Table1[[#This Row],[Minuta]],LEN(Table1[[#This Row],[Minuta]])-FIND("+",Table1[[#This Row],[Minuta]])),"")</f>
        <v/>
      </c>
      <c r="W200" s="57" t="str">
        <f>Table1[[#This Row],[Typ Gola]]</f>
        <v>Strzał z prawej nogi</v>
      </c>
      <c r="X200" s="58" t="str">
        <f>Table1[[#This Row],[Asystujący]]</f>
        <v>David Alaba</v>
      </c>
    </row>
    <row r="201" spans="1:24" x14ac:dyDescent="0.25">
      <c r="A201" t="s">
        <v>340</v>
      </c>
      <c r="B201">
        <v>32</v>
      </c>
      <c r="C201" s="7">
        <v>44324</v>
      </c>
      <c r="D201" t="s">
        <v>21</v>
      </c>
      <c r="E201" t="s">
        <v>315</v>
      </c>
      <c r="F201" s="57">
        <v>0.25</v>
      </c>
      <c r="G201" s="57" t="s">
        <v>17</v>
      </c>
      <c r="H201" s="57" t="s">
        <v>156</v>
      </c>
      <c r="I201" s="57" t="s">
        <v>19</v>
      </c>
      <c r="J201" s="57" t="s">
        <v>57</v>
      </c>
      <c r="K201" s="57" t="str">
        <f>Table1[[#This Row],[Sezon]]</f>
        <v>2020/2021</v>
      </c>
      <c r="L201" s="57" t="str">
        <f>_xlfn.CONCAT(Table1[[#This Row],[Sezon]]," | ",Table1[[#This Row],[Kolejka]])</f>
        <v>2020/2021 | 32</v>
      </c>
      <c r="M201" s="7">
        <f>Table1[[#This Row],[Data]]</f>
        <v>44324</v>
      </c>
      <c r="N201" s="57" t="str">
        <f>IF(Table1[[#This Row],[Miejsce]]="W","Goście","Gospodarze")</f>
        <v>Gospodarze</v>
      </c>
      <c r="O201" s="57" t="str">
        <f>LEFT(Table1[[#This Row],[Przeciwnik]],FIND("(",Table1[[#This Row],[Przeciwnik]])-1)</f>
        <v>M´gladbach  </v>
      </c>
      <c r="P201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7</v>
      </c>
      <c r="Q201" s="60">
        <f>HOUR(Table1[[#This Row],[Wynik]])</f>
        <v>6</v>
      </c>
      <c r="R201" s="60">
        <f>MINUTE(Table1[[#This Row],[Wynik]])</f>
        <v>0</v>
      </c>
      <c r="S201" s="60" t="str">
        <f>_xlfn.CONCAT(Table1[[#This Row],[Gole_Gospodarzy_C]],":",Table1[[#This Row],[Gole_Gości_c]])</f>
        <v>6:0</v>
      </c>
      <c r="T201" s="57" t="str">
        <f>Table1[[#This Row],[Pozycja]]</f>
        <v>ŚNP</v>
      </c>
      <c r="U201">
        <f>_xlfn.NUMBERVALUE(LEFT(Table1[[#This Row],[Minuta]],FIND("'",Table1[[#This Row],[Minuta]])-1))</f>
        <v>34</v>
      </c>
      <c r="V201" t="str">
        <f>IFERROR(RIGHT(Table1[[#This Row],[Minuta]],LEN(Table1[[#This Row],[Minuta]])-FIND("+",Table1[[#This Row],[Minuta]])),"")</f>
        <v/>
      </c>
      <c r="W201" s="57" t="str">
        <f>Table1[[#This Row],[Typ Gola]]</f>
        <v>Strzał z prawej nogi</v>
      </c>
      <c r="X201" s="58" t="str">
        <f>Table1[[#This Row],[Asystujący]]</f>
        <v>Thomas Müller</v>
      </c>
    </row>
    <row r="202" spans="1:24" x14ac:dyDescent="0.25">
      <c r="A202" t="s">
        <v>340</v>
      </c>
      <c r="B202">
        <v>32</v>
      </c>
      <c r="C202" s="7">
        <v>44324</v>
      </c>
      <c r="D202" t="s">
        <v>21</v>
      </c>
      <c r="E202" t="s">
        <v>315</v>
      </c>
      <c r="F202" s="57">
        <v>0.25</v>
      </c>
      <c r="G202" s="57" t="s">
        <v>17</v>
      </c>
      <c r="H202" s="57" t="s">
        <v>74</v>
      </c>
      <c r="I202" s="57" t="s">
        <v>88</v>
      </c>
      <c r="J202" s="57">
        <v>0</v>
      </c>
      <c r="K202" s="57" t="str">
        <f>Table1[[#This Row],[Sezon]]</f>
        <v>2020/2021</v>
      </c>
      <c r="L202" s="57" t="str">
        <f>_xlfn.CONCAT(Table1[[#This Row],[Sezon]]," | ",Table1[[#This Row],[Kolejka]])</f>
        <v>2020/2021 | 32</v>
      </c>
      <c r="M202" s="7">
        <f>Table1[[#This Row],[Data]]</f>
        <v>44324</v>
      </c>
      <c r="N202" s="57" t="str">
        <f>IF(Table1[[#This Row],[Miejsce]]="W","Goście","Gospodarze")</f>
        <v>Gospodarze</v>
      </c>
      <c r="O202" s="57" t="str">
        <f>LEFT(Table1[[#This Row],[Przeciwnik]],FIND("(",Table1[[#This Row],[Przeciwnik]])-1)</f>
        <v>M´gladbach  </v>
      </c>
      <c r="P202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7</v>
      </c>
      <c r="Q202" s="60">
        <f>HOUR(Table1[[#This Row],[Wynik]])</f>
        <v>6</v>
      </c>
      <c r="R202" s="60">
        <f>MINUTE(Table1[[#This Row],[Wynik]])</f>
        <v>0</v>
      </c>
      <c r="S202" s="60" t="str">
        <f>_xlfn.CONCAT(Table1[[#This Row],[Gole_Gospodarzy_C]],":",Table1[[#This Row],[Gole_Gości_c]])</f>
        <v>6:0</v>
      </c>
      <c r="T202" s="57" t="str">
        <f>Table1[[#This Row],[Pozycja]]</f>
        <v>ŚNP</v>
      </c>
      <c r="U202">
        <f>_xlfn.NUMBERVALUE(LEFT(Table1[[#This Row],[Minuta]],FIND("'",Table1[[#This Row],[Minuta]])-1))</f>
        <v>66</v>
      </c>
      <c r="V202" t="str">
        <f>IFERROR(RIGHT(Table1[[#This Row],[Minuta]],LEN(Table1[[#This Row],[Minuta]])-FIND("+",Table1[[#This Row],[Minuta]])),"")</f>
        <v/>
      </c>
      <c r="W202" s="57" t="str">
        <f>Table1[[#This Row],[Typ Gola]]</f>
        <v>Rzut karny</v>
      </c>
      <c r="X202" s="58">
        <f>Table1[[#This Row],[Asystujący]]</f>
        <v>0</v>
      </c>
    </row>
    <row r="203" spans="1:24" x14ac:dyDescent="0.25">
      <c r="A203" t="s">
        <v>340</v>
      </c>
      <c r="B203">
        <v>33</v>
      </c>
      <c r="C203" s="7">
        <v>44331</v>
      </c>
      <c r="D203" t="s">
        <v>14</v>
      </c>
      <c r="E203" t="s">
        <v>330</v>
      </c>
      <c r="F203" s="57">
        <v>8.4722222222222213E-2</v>
      </c>
      <c r="G203" s="57" t="s">
        <v>17</v>
      </c>
      <c r="H203" s="57" t="s">
        <v>92</v>
      </c>
      <c r="I203" s="57" t="s">
        <v>88</v>
      </c>
      <c r="J203" s="57">
        <v>0</v>
      </c>
      <c r="K203" s="57" t="str">
        <f>Table1[[#This Row],[Sezon]]</f>
        <v>2020/2021</v>
      </c>
      <c r="L203" s="57" t="str">
        <f>_xlfn.CONCAT(Table1[[#This Row],[Sezon]]," | ",Table1[[#This Row],[Kolejka]])</f>
        <v>2020/2021 | 33</v>
      </c>
      <c r="M203" s="7">
        <f>Table1[[#This Row],[Data]]</f>
        <v>44331</v>
      </c>
      <c r="N203" s="57" t="str">
        <f>IF(Table1[[#This Row],[Miejsce]]="W","Goście","Gospodarze")</f>
        <v>Goście</v>
      </c>
      <c r="O203" s="57" t="str">
        <f>LEFT(Table1[[#This Row],[Przeciwnik]],FIND("(",Table1[[#This Row],[Przeciwnik]])-1)</f>
        <v>SC Freiburg  </v>
      </c>
      <c r="P203" s="59" t="str">
        <f>LEFT(RIGHT(Table1[[#This Row],[Przeciwnik]],LEN(Table1[[#This Row],[Przeciwnik]])-FIND("(",Table1[[#This Row],[Przeciwnik]])),FIND(".",RIGHT(Table1[[#This Row],[Przeciwnik]],LEN(Table1[[#This Row],[Przeciwnik]])-FIND("(",Table1[[#This Row],[Przeciwnik]])))-1)</f>
        <v>9</v>
      </c>
      <c r="Q203" s="60">
        <f>HOUR(Table1[[#This Row],[Wynik]])</f>
        <v>2</v>
      </c>
      <c r="R203" s="60">
        <f>MINUTE(Table1[[#This Row],[Wynik]])</f>
        <v>2</v>
      </c>
      <c r="S203" s="60" t="str">
        <f>_xlfn.CONCAT(Table1[[#This Row],[Gole_Gospodarzy_C]],":",Table1[[#This Row],[Gole_Gości_c]])</f>
        <v>2:2</v>
      </c>
      <c r="T203" s="57" t="str">
        <f>Table1[[#This Row],[Pozycja]]</f>
        <v>ŚNP</v>
      </c>
      <c r="U203">
        <f>_xlfn.NUMBERVALUE(LEFT(Table1[[#This Row],[Minuta]],FIND("'",Table1[[#This Row],[Minuta]])-1))</f>
        <v>26</v>
      </c>
      <c r="V203" t="str">
        <f>IFERROR(RIGHT(Table1[[#This Row],[Minuta]],LEN(Table1[[#This Row],[Minuta]])-FIND("+",Table1[[#This Row],[Minuta]])),"")</f>
        <v/>
      </c>
      <c r="W203" s="57" t="str">
        <f>Table1[[#This Row],[Typ Gola]]</f>
        <v>Rzut karny</v>
      </c>
      <c r="X203" s="58">
        <f>Table1[[#This Row],[Asystujący]]</f>
        <v>0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205E9-9E42-45B4-AB47-51FF92E1B7C9}">
  <dimension ref="A1:N203"/>
  <sheetViews>
    <sheetView tabSelected="1" workbookViewId="0">
      <selection activeCell="C6" sqref="C6"/>
    </sheetView>
  </sheetViews>
  <sheetFormatPr defaultRowHeight="15" x14ac:dyDescent="0.25"/>
  <cols>
    <col min="1" max="1" width="10.42578125" bestFit="1" customWidth="1"/>
    <col min="2" max="2" width="13.85546875" bestFit="1" customWidth="1"/>
    <col min="3" max="3" width="10.140625" style="7" bestFit="1" customWidth="1"/>
    <col min="4" max="4" width="12" customWidth="1"/>
    <col min="5" max="5" width="15.140625" customWidth="1"/>
    <col min="6" max="6" width="23.140625" customWidth="1"/>
    <col min="7" max="7" width="21" customWidth="1"/>
    <col min="8" max="8" width="15.140625" customWidth="1"/>
    <col min="9" max="9" width="10.7109375" customWidth="1"/>
    <col min="10" max="10" width="11.5703125" customWidth="1"/>
    <col min="11" max="11" width="18.42578125" customWidth="1"/>
    <col min="12" max="12" width="20.85546875" customWidth="1"/>
    <col min="13" max="13" width="13.28515625" customWidth="1"/>
    <col min="14" max="14" width="21.85546875" bestFit="1" customWidth="1"/>
  </cols>
  <sheetData>
    <row r="1" spans="1:14" x14ac:dyDescent="0.25">
      <c r="A1" t="s">
        <v>341</v>
      </c>
      <c r="B1" t="s">
        <v>342</v>
      </c>
      <c r="C1" s="7" t="s">
        <v>343</v>
      </c>
      <c r="D1" t="s">
        <v>344</v>
      </c>
      <c r="E1" t="s">
        <v>345</v>
      </c>
      <c r="F1" t="s">
        <v>346</v>
      </c>
      <c r="G1" t="s">
        <v>347</v>
      </c>
      <c r="H1" t="s">
        <v>348</v>
      </c>
      <c r="I1" t="s">
        <v>352</v>
      </c>
      <c r="J1" t="s">
        <v>349</v>
      </c>
      <c r="K1" t="s">
        <v>350</v>
      </c>
      <c r="L1" t="s">
        <v>351</v>
      </c>
      <c r="M1" t="s">
        <v>353</v>
      </c>
      <c r="N1" t="s">
        <v>354</v>
      </c>
    </row>
    <row r="2" spans="1:14" x14ac:dyDescent="0.25">
      <c r="A2" t="s">
        <v>332</v>
      </c>
      <c r="B2" t="s">
        <v>355</v>
      </c>
      <c r="C2" s="7">
        <v>41881</v>
      </c>
      <c r="D2" t="s">
        <v>356</v>
      </c>
      <c r="E2" t="s">
        <v>357</v>
      </c>
      <c r="F2">
        <v>14</v>
      </c>
      <c r="G2">
        <v>1</v>
      </c>
      <c r="H2">
        <v>1</v>
      </c>
      <c r="I2" t="s">
        <v>358</v>
      </c>
      <c r="J2" t="s">
        <v>17</v>
      </c>
      <c r="K2">
        <v>10</v>
      </c>
      <c r="M2" t="s">
        <v>19</v>
      </c>
      <c r="N2" t="s">
        <v>20</v>
      </c>
    </row>
    <row r="3" spans="1:14" x14ac:dyDescent="0.25">
      <c r="A3" t="s">
        <v>332</v>
      </c>
      <c r="B3" t="s">
        <v>359</v>
      </c>
      <c r="C3" s="7">
        <v>41905</v>
      </c>
      <c r="D3" t="s">
        <v>360</v>
      </c>
      <c r="E3" t="s">
        <v>361</v>
      </c>
      <c r="F3">
        <v>1</v>
      </c>
      <c r="G3">
        <v>4</v>
      </c>
      <c r="H3">
        <v>0</v>
      </c>
      <c r="I3" t="s">
        <v>362</v>
      </c>
      <c r="J3" t="s">
        <v>17</v>
      </c>
      <c r="K3">
        <v>14</v>
      </c>
      <c r="M3" t="s">
        <v>19</v>
      </c>
      <c r="N3" t="s">
        <v>25</v>
      </c>
    </row>
    <row r="4" spans="1:14" x14ac:dyDescent="0.25">
      <c r="A4" t="s">
        <v>332</v>
      </c>
      <c r="B4" t="s">
        <v>363</v>
      </c>
      <c r="C4" s="7">
        <v>41916</v>
      </c>
      <c r="D4" t="s">
        <v>360</v>
      </c>
      <c r="E4" t="s">
        <v>364</v>
      </c>
      <c r="F4">
        <v>6</v>
      </c>
      <c r="G4">
        <v>4</v>
      </c>
      <c r="H4">
        <v>0</v>
      </c>
      <c r="I4" t="s">
        <v>362</v>
      </c>
      <c r="J4" t="s">
        <v>17</v>
      </c>
      <c r="K4">
        <v>6</v>
      </c>
      <c r="M4" t="s">
        <v>19</v>
      </c>
      <c r="N4" t="s">
        <v>29</v>
      </c>
    </row>
    <row r="5" spans="1:14" x14ac:dyDescent="0.25">
      <c r="A5" t="s">
        <v>332</v>
      </c>
      <c r="B5" t="s">
        <v>363</v>
      </c>
      <c r="C5" s="7">
        <v>41916</v>
      </c>
      <c r="D5" t="s">
        <v>360</v>
      </c>
      <c r="E5" t="s">
        <v>364</v>
      </c>
      <c r="F5">
        <v>6</v>
      </c>
      <c r="G5">
        <v>4</v>
      </c>
      <c r="H5">
        <v>0</v>
      </c>
      <c r="I5" t="s">
        <v>362</v>
      </c>
      <c r="J5" t="s">
        <v>17</v>
      </c>
      <c r="K5">
        <v>38</v>
      </c>
      <c r="M5" t="s">
        <v>19</v>
      </c>
      <c r="N5" t="s">
        <v>31</v>
      </c>
    </row>
    <row r="6" spans="1:14" x14ac:dyDescent="0.25">
      <c r="A6" t="s">
        <v>332</v>
      </c>
      <c r="B6" t="s">
        <v>365</v>
      </c>
      <c r="C6" s="7">
        <v>41944</v>
      </c>
      <c r="D6" t="s">
        <v>360</v>
      </c>
      <c r="E6" t="s">
        <v>366</v>
      </c>
      <c r="F6">
        <v>15</v>
      </c>
      <c r="G6">
        <v>2</v>
      </c>
      <c r="H6">
        <v>1</v>
      </c>
      <c r="I6" t="s">
        <v>367</v>
      </c>
      <c r="J6" t="s">
        <v>17</v>
      </c>
      <c r="K6">
        <v>72</v>
      </c>
      <c r="M6" t="s">
        <v>44</v>
      </c>
    </row>
    <row r="7" spans="1:14" x14ac:dyDescent="0.25">
      <c r="A7" t="s">
        <v>332</v>
      </c>
      <c r="B7" t="s">
        <v>368</v>
      </c>
      <c r="C7" s="7">
        <v>41965</v>
      </c>
      <c r="D7" t="s">
        <v>360</v>
      </c>
      <c r="E7" t="s">
        <v>369</v>
      </c>
      <c r="F7">
        <v>5</v>
      </c>
      <c r="G7">
        <v>4</v>
      </c>
      <c r="H7">
        <v>0</v>
      </c>
      <c r="I7" t="s">
        <v>362</v>
      </c>
      <c r="J7" t="s">
        <v>17</v>
      </c>
      <c r="K7">
        <v>39</v>
      </c>
      <c r="M7" t="s">
        <v>36</v>
      </c>
      <c r="N7" t="s">
        <v>47</v>
      </c>
    </row>
    <row r="8" spans="1:14" x14ac:dyDescent="0.25">
      <c r="A8" t="s">
        <v>332</v>
      </c>
      <c r="B8" t="s">
        <v>370</v>
      </c>
      <c r="C8" s="7">
        <v>41986</v>
      </c>
      <c r="D8" t="s">
        <v>356</v>
      </c>
      <c r="E8" t="s">
        <v>371</v>
      </c>
      <c r="F8">
        <v>3</v>
      </c>
      <c r="G8">
        <v>0</v>
      </c>
      <c r="H8">
        <v>4</v>
      </c>
      <c r="I8" t="s">
        <v>372</v>
      </c>
      <c r="J8" t="s">
        <v>17</v>
      </c>
      <c r="K8">
        <v>68</v>
      </c>
      <c r="M8" t="s">
        <v>19</v>
      </c>
      <c r="N8" t="s">
        <v>53</v>
      </c>
    </row>
    <row r="9" spans="1:14" x14ac:dyDescent="0.25">
      <c r="A9" t="s">
        <v>332</v>
      </c>
      <c r="B9" t="s">
        <v>373</v>
      </c>
      <c r="C9" s="7">
        <v>42049</v>
      </c>
      <c r="D9" t="s">
        <v>360</v>
      </c>
      <c r="E9" t="s">
        <v>374</v>
      </c>
      <c r="F9">
        <v>12</v>
      </c>
      <c r="G9">
        <v>8</v>
      </c>
      <c r="H9">
        <v>0</v>
      </c>
      <c r="I9" t="s">
        <v>375</v>
      </c>
      <c r="J9" t="s">
        <v>55</v>
      </c>
      <c r="K9">
        <v>56</v>
      </c>
      <c r="M9" t="s">
        <v>19</v>
      </c>
      <c r="N9" t="s">
        <v>57</v>
      </c>
    </row>
    <row r="10" spans="1:14" x14ac:dyDescent="0.25">
      <c r="A10" t="s">
        <v>332</v>
      </c>
      <c r="B10" t="s">
        <v>376</v>
      </c>
      <c r="C10" s="7">
        <v>42056</v>
      </c>
      <c r="D10" t="s">
        <v>356</v>
      </c>
      <c r="E10" t="s">
        <v>361</v>
      </c>
      <c r="F10">
        <v>12</v>
      </c>
      <c r="G10">
        <v>0</v>
      </c>
      <c r="H10">
        <v>6</v>
      </c>
      <c r="I10" t="s">
        <v>377</v>
      </c>
      <c r="J10" t="s">
        <v>17</v>
      </c>
      <c r="K10">
        <v>24</v>
      </c>
      <c r="M10" t="s">
        <v>19</v>
      </c>
      <c r="N10" t="s">
        <v>47</v>
      </c>
    </row>
    <row r="11" spans="1:14" x14ac:dyDescent="0.25">
      <c r="A11" t="s">
        <v>332</v>
      </c>
      <c r="B11" t="s">
        <v>376</v>
      </c>
      <c r="C11" s="7">
        <v>42056</v>
      </c>
      <c r="D11" t="s">
        <v>356</v>
      </c>
      <c r="E11" t="s">
        <v>361</v>
      </c>
      <c r="F11">
        <v>12</v>
      </c>
      <c r="G11">
        <v>0</v>
      </c>
      <c r="H11">
        <v>6</v>
      </c>
      <c r="I11" t="s">
        <v>377</v>
      </c>
      <c r="J11" t="s">
        <v>17</v>
      </c>
      <c r="K11">
        <v>37</v>
      </c>
      <c r="M11" t="s">
        <v>19</v>
      </c>
      <c r="N11" t="s">
        <v>61</v>
      </c>
    </row>
    <row r="12" spans="1:14" x14ac:dyDescent="0.25">
      <c r="A12" t="s">
        <v>332</v>
      </c>
      <c r="B12" t="s">
        <v>378</v>
      </c>
      <c r="C12" s="7">
        <v>42062</v>
      </c>
      <c r="D12" t="s">
        <v>360</v>
      </c>
      <c r="E12" t="s">
        <v>379</v>
      </c>
      <c r="F12">
        <v>13</v>
      </c>
      <c r="G12">
        <v>4</v>
      </c>
      <c r="H12">
        <v>1</v>
      </c>
      <c r="I12" t="s">
        <v>380</v>
      </c>
      <c r="J12" t="s">
        <v>17</v>
      </c>
      <c r="K12">
        <v>75</v>
      </c>
      <c r="M12" t="s">
        <v>64</v>
      </c>
      <c r="N12" t="s">
        <v>47</v>
      </c>
    </row>
    <row r="13" spans="1:14" x14ac:dyDescent="0.25">
      <c r="A13" t="s">
        <v>332</v>
      </c>
      <c r="B13" t="s">
        <v>381</v>
      </c>
      <c r="C13" s="7">
        <v>42077</v>
      </c>
      <c r="D13" t="s">
        <v>356</v>
      </c>
      <c r="E13" t="s">
        <v>382</v>
      </c>
      <c r="F13">
        <v>8</v>
      </c>
      <c r="G13">
        <v>0</v>
      </c>
      <c r="H13">
        <v>4</v>
      </c>
      <c r="I13" t="s">
        <v>372</v>
      </c>
      <c r="J13" t="s">
        <v>17</v>
      </c>
      <c r="K13">
        <v>76</v>
      </c>
      <c r="M13" t="s">
        <v>36</v>
      </c>
      <c r="N13" t="s">
        <v>57</v>
      </c>
    </row>
    <row r="14" spans="1:14" x14ac:dyDescent="0.25">
      <c r="A14" t="s">
        <v>332</v>
      </c>
      <c r="B14" t="s">
        <v>381</v>
      </c>
      <c r="C14" s="7">
        <v>42077</v>
      </c>
      <c r="D14" t="s">
        <v>356</v>
      </c>
      <c r="E14" t="s">
        <v>382</v>
      </c>
      <c r="F14">
        <v>8</v>
      </c>
      <c r="G14">
        <v>0</v>
      </c>
      <c r="H14">
        <v>4</v>
      </c>
      <c r="I14" t="s">
        <v>372</v>
      </c>
      <c r="J14" t="s">
        <v>17</v>
      </c>
      <c r="K14">
        <v>90</v>
      </c>
      <c r="L14">
        <v>1</v>
      </c>
      <c r="M14" t="s">
        <v>19</v>
      </c>
      <c r="N14" t="s">
        <v>57</v>
      </c>
    </row>
    <row r="15" spans="1:14" x14ac:dyDescent="0.25">
      <c r="A15" t="s">
        <v>332</v>
      </c>
      <c r="B15" t="s">
        <v>383</v>
      </c>
      <c r="C15" s="7">
        <v>42098</v>
      </c>
      <c r="D15" t="s">
        <v>356</v>
      </c>
      <c r="E15" t="s">
        <v>366</v>
      </c>
      <c r="F15">
        <v>10</v>
      </c>
      <c r="G15">
        <v>0</v>
      </c>
      <c r="H15">
        <v>1</v>
      </c>
      <c r="I15" t="s">
        <v>384</v>
      </c>
      <c r="J15" t="s">
        <v>17</v>
      </c>
      <c r="K15">
        <v>36</v>
      </c>
      <c r="M15" t="s">
        <v>36</v>
      </c>
      <c r="N15" t="s">
        <v>57</v>
      </c>
    </row>
    <row r="16" spans="1:14" x14ac:dyDescent="0.25">
      <c r="A16" t="s">
        <v>332</v>
      </c>
      <c r="B16" t="s">
        <v>385</v>
      </c>
      <c r="C16" s="7">
        <v>42105</v>
      </c>
      <c r="D16" t="s">
        <v>360</v>
      </c>
      <c r="E16" t="s">
        <v>386</v>
      </c>
      <c r="F16">
        <v>8</v>
      </c>
      <c r="G16">
        <v>3</v>
      </c>
      <c r="H16">
        <v>0</v>
      </c>
      <c r="I16" t="s">
        <v>387</v>
      </c>
      <c r="J16" t="s">
        <v>17</v>
      </c>
      <c r="K16">
        <v>15</v>
      </c>
      <c r="M16" t="s">
        <v>19</v>
      </c>
      <c r="N16" t="s">
        <v>57</v>
      </c>
    </row>
    <row r="17" spans="1:14" x14ac:dyDescent="0.25">
      <c r="A17" t="s">
        <v>332</v>
      </c>
      <c r="B17" t="s">
        <v>385</v>
      </c>
      <c r="C17" s="7">
        <v>42105</v>
      </c>
      <c r="D17" t="s">
        <v>360</v>
      </c>
      <c r="E17" t="s">
        <v>386</v>
      </c>
      <c r="F17">
        <v>8</v>
      </c>
      <c r="G17">
        <v>3</v>
      </c>
      <c r="H17">
        <v>0</v>
      </c>
      <c r="I17" t="s">
        <v>387</v>
      </c>
      <c r="J17" t="s">
        <v>17</v>
      </c>
      <c r="K17">
        <v>66</v>
      </c>
      <c r="M17" t="s">
        <v>36</v>
      </c>
      <c r="N17" t="s">
        <v>75</v>
      </c>
    </row>
    <row r="18" spans="1:14" x14ac:dyDescent="0.25">
      <c r="A18" t="s">
        <v>332</v>
      </c>
      <c r="B18" t="s">
        <v>388</v>
      </c>
      <c r="C18" s="7">
        <v>42147</v>
      </c>
      <c r="D18" t="s">
        <v>360</v>
      </c>
      <c r="E18" t="s">
        <v>389</v>
      </c>
      <c r="F18">
        <v>10</v>
      </c>
      <c r="G18">
        <v>2</v>
      </c>
      <c r="H18">
        <v>0</v>
      </c>
      <c r="I18" t="s">
        <v>390</v>
      </c>
      <c r="J18" t="s">
        <v>17</v>
      </c>
      <c r="K18">
        <v>25</v>
      </c>
      <c r="M18" t="s">
        <v>88</v>
      </c>
    </row>
    <row r="19" spans="1:14" x14ac:dyDescent="0.25">
      <c r="A19" t="s">
        <v>335</v>
      </c>
      <c r="B19" t="s">
        <v>391</v>
      </c>
      <c r="C19" s="7">
        <v>42230</v>
      </c>
      <c r="D19" t="s">
        <v>360</v>
      </c>
      <c r="E19" t="s">
        <v>374</v>
      </c>
      <c r="F19">
        <v>10</v>
      </c>
      <c r="G19">
        <v>5</v>
      </c>
      <c r="H19">
        <v>0</v>
      </c>
      <c r="I19" t="s">
        <v>392</v>
      </c>
      <c r="J19" t="s">
        <v>17</v>
      </c>
      <c r="K19">
        <v>53</v>
      </c>
      <c r="M19" t="s">
        <v>19</v>
      </c>
    </row>
    <row r="20" spans="1:14" x14ac:dyDescent="0.25">
      <c r="A20" t="s">
        <v>335</v>
      </c>
      <c r="B20" t="s">
        <v>393</v>
      </c>
      <c r="C20" s="7">
        <v>42238</v>
      </c>
      <c r="D20" t="s">
        <v>356</v>
      </c>
      <c r="E20" t="s">
        <v>369</v>
      </c>
      <c r="F20">
        <v>12</v>
      </c>
      <c r="G20">
        <v>1</v>
      </c>
      <c r="H20">
        <v>2</v>
      </c>
      <c r="I20" t="s">
        <v>394</v>
      </c>
      <c r="J20" t="s">
        <v>17</v>
      </c>
      <c r="K20">
        <v>90</v>
      </c>
      <c r="M20" t="s">
        <v>19</v>
      </c>
      <c r="N20" t="s">
        <v>97</v>
      </c>
    </row>
    <row r="21" spans="1:14" x14ac:dyDescent="0.25">
      <c r="A21" t="s">
        <v>335</v>
      </c>
      <c r="B21" t="s">
        <v>395</v>
      </c>
      <c r="C21" s="7">
        <v>42259</v>
      </c>
      <c r="D21" t="s">
        <v>360</v>
      </c>
      <c r="E21" t="s">
        <v>371</v>
      </c>
      <c r="F21">
        <v>15</v>
      </c>
      <c r="G21">
        <v>2</v>
      </c>
      <c r="H21">
        <v>1</v>
      </c>
      <c r="I21" t="s">
        <v>367</v>
      </c>
      <c r="J21" t="s">
        <v>17</v>
      </c>
      <c r="K21">
        <v>77</v>
      </c>
      <c r="M21" t="s">
        <v>101</v>
      </c>
      <c r="N21" t="s">
        <v>57</v>
      </c>
    </row>
    <row r="22" spans="1:14" x14ac:dyDescent="0.25">
      <c r="A22" t="s">
        <v>335</v>
      </c>
      <c r="B22" t="s">
        <v>396</v>
      </c>
      <c r="C22" s="7">
        <v>42269</v>
      </c>
      <c r="D22" t="s">
        <v>360</v>
      </c>
      <c r="E22" t="s">
        <v>397</v>
      </c>
      <c r="F22">
        <v>3</v>
      </c>
      <c r="G22">
        <v>5</v>
      </c>
      <c r="H22">
        <v>1</v>
      </c>
      <c r="I22" t="s">
        <v>398</v>
      </c>
      <c r="J22" t="s">
        <v>17</v>
      </c>
      <c r="K22">
        <v>51</v>
      </c>
      <c r="M22" t="s">
        <v>44</v>
      </c>
    </row>
    <row r="23" spans="1:14" x14ac:dyDescent="0.25">
      <c r="A23" t="s">
        <v>335</v>
      </c>
      <c r="B23" t="s">
        <v>396</v>
      </c>
      <c r="C23" s="7">
        <v>42269</v>
      </c>
      <c r="D23" t="s">
        <v>360</v>
      </c>
      <c r="E23" t="s">
        <v>397</v>
      </c>
      <c r="F23">
        <v>3</v>
      </c>
      <c r="G23">
        <v>5</v>
      </c>
      <c r="H23">
        <v>1</v>
      </c>
      <c r="I23" t="s">
        <v>398</v>
      </c>
      <c r="J23" t="s">
        <v>17</v>
      </c>
      <c r="K23">
        <v>52</v>
      </c>
      <c r="M23" t="s">
        <v>19</v>
      </c>
      <c r="N23" t="s">
        <v>97</v>
      </c>
    </row>
    <row r="24" spans="1:14" x14ac:dyDescent="0.25">
      <c r="A24" t="s">
        <v>335</v>
      </c>
      <c r="B24" t="s">
        <v>396</v>
      </c>
      <c r="C24" s="7">
        <v>42269</v>
      </c>
      <c r="D24" t="s">
        <v>360</v>
      </c>
      <c r="E24" t="s">
        <v>397</v>
      </c>
      <c r="F24">
        <v>3</v>
      </c>
      <c r="G24">
        <v>5</v>
      </c>
      <c r="H24">
        <v>1</v>
      </c>
      <c r="I24" t="s">
        <v>398</v>
      </c>
      <c r="J24" t="s">
        <v>17</v>
      </c>
      <c r="K24">
        <v>55</v>
      </c>
      <c r="M24" t="s">
        <v>44</v>
      </c>
    </row>
    <row r="25" spans="1:14" x14ac:dyDescent="0.25">
      <c r="A25" t="s">
        <v>335</v>
      </c>
      <c r="B25" t="s">
        <v>396</v>
      </c>
      <c r="C25" s="7">
        <v>42269</v>
      </c>
      <c r="D25" t="s">
        <v>360</v>
      </c>
      <c r="E25" t="s">
        <v>397</v>
      </c>
      <c r="F25">
        <v>3</v>
      </c>
      <c r="G25">
        <v>5</v>
      </c>
      <c r="H25">
        <v>1</v>
      </c>
      <c r="I25" t="s">
        <v>398</v>
      </c>
      <c r="J25" t="s">
        <v>17</v>
      </c>
      <c r="K25">
        <v>57</v>
      </c>
      <c r="M25" t="s">
        <v>19</v>
      </c>
      <c r="N25" t="s">
        <v>97</v>
      </c>
    </row>
    <row r="26" spans="1:14" x14ac:dyDescent="0.25">
      <c r="A26" t="s">
        <v>335</v>
      </c>
      <c r="B26" t="s">
        <v>396</v>
      </c>
      <c r="C26" s="7">
        <v>42269</v>
      </c>
      <c r="D26" t="s">
        <v>360</v>
      </c>
      <c r="E26" t="s">
        <v>397</v>
      </c>
      <c r="F26">
        <v>3</v>
      </c>
      <c r="G26">
        <v>5</v>
      </c>
      <c r="H26">
        <v>1</v>
      </c>
      <c r="I26" t="s">
        <v>398</v>
      </c>
      <c r="J26" t="s">
        <v>17</v>
      </c>
      <c r="K26">
        <v>60</v>
      </c>
      <c r="M26" t="s">
        <v>19</v>
      </c>
      <c r="N26" t="s">
        <v>75</v>
      </c>
    </row>
    <row r="27" spans="1:14" x14ac:dyDescent="0.25">
      <c r="A27" t="s">
        <v>335</v>
      </c>
      <c r="B27" t="s">
        <v>399</v>
      </c>
      <c r="C27" s="7">
        <v>42273</v>
      </c>
      <c r="D27" t="s">
        <v>356</v>
      </c>
      <c r="E27" t="s">
        <v>389</v>
      </c>
      <c r="F27">
        <v>9</v>
      </c>
      <c r="G27">
        <v>0</v>
      </c>
      <c r="H27">
        <v>3</v>
      </c>
      <c r="I27" t="s">
        <v>400</v>
      </c>
      <c r="J27" t="s">
        <v>17</v>
      </c>
      <c r="K27">
        <v>51</v>
      </c>
      <c r="M27" t="s">
        <v>36</v>
      </c>
      <c r="N27" t="s">
        <v>109</v>
      </c>
    </row>
    <row r="28" spans="1:14" x14ac:dyDescent="0.25">
      <c r="A28" t="s">
        <v>335</v>
      </c>
      <c r="B28" t="s">
        <v>399</v>
      </c>
      <c r="C28" s="7">
        <v>42273</v>
      </c>
      <c r="D28" t="s">
        <v>356</v>
      </c>
      <c r="E28" t="s">
        <v>389</v>
      </c>
      <c r="F28">
        <v>9</v>
      </c>
      <c r="G28">
        <v>0</v>
      </c>
      <c r="H28">
        <v>3</v>
      </c>
      <c r="I28" t="s">
        <v>400</v>
      </c>
      <c r="J28" t="s">
        <v>17</v>
      </c>
      <c r="K28">
        <v>63</v>
      </c>
      <c r="M28" t="s">
        <v>44</v>
      </c>
      <c r="N28" t="s">
        <v>111</v>
      </c>
    </row>
    <row r="29" spans="1:14" x14ac:dyDescent="0.25">
      <c r="A29" t="s">
        <v>335</v>
      </c>
      <c r="B29" t="s">
        <v>401</v>
      </c>
      <c r="C29" s="7">
        <v>42281</v>
      </c>
      <c r="D29" t="s">
        <v>360</v>
      </c>
      <c r="E29" t="s">
        <v>366</v>
      </c>
      <c r="F29">
        <v>2</v>
      </c>
      <c r="G29">
        <v>5</v>
      </c>
      <c r="H29">
        <v>1</v>
      </c>
      <c r="I29" t="s">
        <v>398</v>
      </c>
      <c r="J29" t="s">
        <v>17</v>
      </c>
      <c r="K29">
        <v>46</v>
      </c>
      <c r="M29" t="s">
        <v>19</v>
      </c>
      <c r="N29" t="s">
        <v>50</v>
      </c>
    </row>
    <row r="30" spans="1:14" x14ac:dyDescent="0.25">
      <c r="A30" t="s">
        <v>335</v>
      </c>
      <c r="B30" t="s">
        <v>401</v>
      </c>
      <c r="C30" s="7">
        <v>42281</v>
      </c>
      <c r="D30" t="s">
        <v>360</v>
      </c>
      <c r="E30" t="s">
        <v>366</v>
      </c>
      <c r="F30">
        <v>2</v>
      </c>
      <c r="G30">
        <v>5</v>
      </c>
      <c r="H30">
        <v>1</v>
      </c>
      <c r="I30" t="s">
        <v>398</v>
      </c>
      <c r="J30" t="s">
        <v>17</v>
      </c>
      <c r="K30">
        <v>58</v>
      </c>
      <c r="M30" t="s">
        <v>44</v>
      </c>
      <c r="N30" t="s">
        <v>75</v>
      </c>
    </row>
    <row r="31" spans="1:14" x14ac:dyDescent="0.25">
      <c r="A31" t="s">
        <v>335</v>
      </c>
      <c r="B31" t="s">
        <v>402</v>
      </c>
      <c r="C31" s="7">
        <v>42301</v>
      </c>
      <c r="D31" t="s">
        <v>360</v>
      </c>
      <c r="E31" t="s">
        <v>379</v>
      </c>
      <c r="F31">
        <v>6</v>
      </c>
      <c r="G31">
        <v>4</v>
      </c>
      <c r="H31">
        <v>0</v>
      </c>
      <c r="I31" t="s">
        <v>362</v>
      </c>
      <c r="J31" t="s">
        <v>17</v>
      </c>
      <c r="K31">
        <v>63</v>
      </c>
      <c r="M31" t="s">
        <v>36</v>
      </c>
      <c r="N31" t="s">
        <v>97</v>
      </c>
    </row>
    <row r="32" spans="1:14" x14ac:dyDescent="0.25">
      <c r="A32" t="s">
        <v>335</v>
      </c>
      <c r="B32" t="s">
        <v>403</v>
      </c>
      <c r="C32" s="7">
        <v>42315</v>
      </c>
      <c r="D32" t="s">
        <v>360</v>
      </c>
      <c r="E32" t="s">
        <v>404</v>
      </c>
      <c r="F32">
        <v>15</v>
      </c>
      <c r="G32">
        <v>4</v>
      </c>
      <c r="H32">
        <v>0</v>
      </c>
      <c r="I32" t="s">
        <v>362</v>
      </c>
      <c r="J32" t="s">
        <v>17</v>
      </c>
      <c r="K32">
        <v>37</v>
      </c>
      <c r="M32" t="s">
        <v>19</v>
      </c>
      <c r="N32" t="s">
        <v>57</v>
      </c>
    </row>
    <row r="33" spans="1:14" x14ac:dyDescent="0.25">
      <c r="A33" t="s">
        <v>335</v>
      </c>
      <c r="B33" t="s">
        <v>405</v>
      </c>
      <c r="C33" s="7">
        <v>42350</v>
      </c>
      <c r="D33" t="s">
        <v>360</v>
      </c>
      <c r="E33" t="s">
        <v>406</v>
      </c>
      <c r="F33">
        <v>11</v>
      </c>
      <c r="G33">
        <v>2</v>
      </c>
      <c r="H33">
        <v>0</v>
      </c>
      <c r="I33" t="s">
        <v>390</v>
      </c>
      <c r="J33" t="s">
        <v>17</v>
      </c>
      <c r="K33">
        <v>65</v>
      </c>
      <c r="M33" t="s">
        <v>19</v>
      </c>
      <c r="N33" t="s">
        <v>50</v>
      </c>
    </row>
    <row r="34" spans="1:14" x14ac:dyDescent="0.25">
      <c r="A34" t="s">
        <v>335</v>
      </c>
      <c r="B34" t="s">
        <v>407</v>
      </c>
      <c r="C34" s="7">
        <v>42391</v>
      </c>
      <c r="D34" t="s">
        <v>356</v>
      </c>
      <c r="E34" t="s">
        <v>374</v>
      </c>
      <c r="F34">
        <v>10</v>
      </c>
      <c r="G34">
        <v>1</v>
      </c>
      <c r="H34">
        <v>2</v>
      </c>
      <c r="I34" t="s">
        <v>394</v>
      </c>
      <c r="J34" t="s">
        <v>17</v>
      </c>
      <c r="K34">
        <v>37</v>
      </c>
      <c r="M34" t="s">
        <v>88</v>
      </c>
    </row>
    <row r="35" spans="1:14" x14ac:dyDescent="0.25">
      <c r="A35" t="s">
        <v>335</v>
      </c>
      <c r="B35" t="s">
        <v>407</v>
      </c>
      <c r="C35" s="7">
        <v>42391</v>
      </c>
      <c r="D35" t="s">
        <v>356</v>
      </c>
      <c r="E35" t="s">
        <v>374</v>
      </c>
      <c r="F35">
        <v>10</v>
      </c>
      <c r="G35">
        <v>1</v>
      </c>
      <c r="H35">
        <v>2</v>
      </c>
      <c r="I35" t="s">
        <v>394</v>
      </c>
      <c r="J35" t="s">
        <v>17</v>
      </c>
      <c r="K35">
        <v>69</v>
      </c>
      <c r="M35" t="s">
        <v>129</v>
      </c>
      <c r="N35" t="s">
        <v>57</v>
      </c>
    </row>
    <row r="36" spans="1:14" x14ac:dyDescent="0.25">
      <c r="A36" t="s">
        <v>335</v>
      </c>
      <c r="B36" t="s">
        <v>408</v>
      </c>
      <c r="C36" s="7">
        <v>42400</v>
      </c>
      <c r="D36" t="s">
        <v>360</v>
      </c>
      <c r="E36" t="s">
        <v>369</v>
      </c>
      <c r="F36">
        <v>17</v>
      </c>
      <c r="G36">
        <v>2</v>
      </c>
      <c r="H36">
        <v>0</v>
      </c>
      <c r="I36" t="s">
        <v>390</v>
      </c>
      <c r="J36" t="s">
        <v>17</v>
      </c>
      <c r="K36">
        <v>32</v>
      </c>
      <c r="M36" t="s">
        <v>19</v>
      </c>
      <c r="N36" t="s">
        <v>97</v>
      </c>
    </row>
    <row r="37" spans="1:14" x14ac:dyDescent="0.25">
      <c r="A37" t="s">
        <v>335</v>
      </c>
      <c r="B37" t="s">
        <v>408</v>
      </c>
      <c r="C37" s="7">
        <v>42400</v>
      </c>
      <c r="D37" t="s">
        <v>360</v>
      </c>
      <c r="E37" t="s">
        <v>369</v>
      </c>
      <c r="F37">
        <v>17</v>
      </c>
      <c r="G37">
        <v>2</v>
      </c>
      <c r="H37">
        <v>0</v>
      </c>
      <c r="I37" t="s">
        <v>390</v>
      </c>
      <c r="J37" t="s">
        <v>17</v>
      </c>
      <c r="K37">
        <v>64</v>
      </c>
      <c r="M37" t="s">
        <v>19</v>
      </c>
      <c r="N37" t="s">
        <v>25</v>
      </c>
    </row>
    <row r="38" spans="1:14" x14ac:dyDescent="0.25">
      <c r="A38" t="s">
        <v>335</v>
      </c>
      <c r="B38" t="s">
        <v>409</v>
      </c>
      <c r="C38" s="7">
        <v>42414</v>
      </c>
      <c r="D38" t="s">
        <v>356</v>
      </c>
      <c r="E38" t="s">
        <v>371</v>
      </c>
      <c r="F38">
        <v>14</v>
      </c>
      <c r="G38">
        <v>1</v>
      </c>
      <c r="H38">
        <v>3</v>
      </c>
      <c r="I38" t="s">
        <v>410</v>
      </c>
      <c r="J38" t="s">
        <v>17</v>
      </c>
      <c r="K38">
        <v>15</v>
      </c>
      <c r="M38" t="s">
        <v>19</v>
      </c>
      <c r="N38" t="s">
        <v>57</v>
      </c>
    </row>
    <row r="39" spans="1:14" x14ac:dyDescent="0.25">
      <c r="A39" t="s">
        <v>335</v>
      </c>
      <c r="B39" t="s">
        <v>409</v>
      </c>
      <c r="C39" s="7">
        <v>42414</v>
      </c>
      <c r="D39" t="s">
        <v>356</v>
      </c>
      <c r="E39" t="s">
        <v>371</v>
      </c>
      <c r="F39">
        <v>14</v>
      </c>
      <c r="G39">
        <v>1</v>
      </c>
      <c r="H39">
        <v>3</v>
      </c>
      <c r="I39" t="s">
        <v>410</v>
      </c>
      <c r="J39" t="s">
        <v>17</v>
      </c>
      <c r="K39">
        <v>62</v>
      </c>
      <c r="M39" t="s">
        <v>19</v>
      </c>
      <c r="N39" t="s">
        <v>114</v>
      </c>
    </row>
    <row r="40" spans="1:14" x14ac:dyDescent="0.25">
      <c r="A40" t="s">
        <v>335</v>
      </c>
      <c r="B40" t="s">
        <v>411</v>
      </c>
      <c r="C40" s="7">
        <v>42420</v>
      </c>
      <c r="D40" t="s">
        <v>360</v>
      </c>
      <c r="E40" t="s">
        <v>412</v>
      </c>
      <c r="F40">
        <v>13</v>
      </c>
      <c r="G40">
        <v>3</v>
      </c>
      <c r="H40">
        <v>1</v>
      </c>
      <c r="I40" t="s">
        <v>413</v>
      </c>
      <c r="J40" t="s">
        <v>17</v>
      </c>
      <c r="K40">
        <v>84</v>
      </c>
      <c r="M40" t="s">
        <v>19</v>
      </c>
      <c r="N40" t="s">
        <v>61</v>
      </c>
    </row>
    <row r="41" spans="1:14" x14ac:dyDescent="0.25">
      <c r="A41" t="s">
        <v>335</v>
      </c>
      <c r="B41" t="s">
        <v>414</v>
      </c>
      <c r="C41" s="7">
        <v>42427</v>
      </c>
      <c r="D41" t="s">
        <v>356</v>
      </c>
      <c r="E41" t="s">
        <v>397</v>
      </c>
      <c r="F41">
        <v>8</v>
      </c>
      <c r="G41">
        <v>0</v>
      </c>
      <c r="H41">
        <v>2</v>
      </c>
      <c r="I41" t="s">
        <v>415</v>
      </c>
      <c r="J41" t="s">
        <v>17</v>
      </c>
      <c r="K41">
        <v>74</v>
      </c>
      <c r="M41" t="s">
        <v>19</v>
      </c>
      <c r="N41" t="s">
        <v>61</v>
      </c>
    </row>
    <row r="42" spans="1:14" x14ac:dyDescent="0.25">
      <c r="A42" t="s">
        <v>335</v>
      </c>
      <c r="B42" t="s">
        <v>416</v>
      </c>
      <c r="C42" s="7">
        <v>42441</v>
      </c>
      <c r="D42" t="s">
        <v>360</v>
      </c>
      <c r="E42" t="s">
        <v>382</v>
      </c>
      <c r="F42">
        <v>13</v>
      </c>
      <c r="G42">
        <v>5</v>
      </c>
      <c r="H42">
        <v>0</v>
      </c>
      <c r="I42" t="s">
        <v>392</v>
      </c>
      <c r="J42" t="s">
        <v>17</v>
      </c>
      <c r="K42">
        <v>86</v>
      </c>
      <c r="M42" t="s">
        <v>19</v>
      </c>
    </row>
    <row r="43" spans="1:14" x14ac:dyDescent="0.25">
      <c r="A43" t="s">
        <v>335</v>
      </c>
      <c r="B43" t="s">
        <v>417</v>
      </c>
      <c r="C43" s="7">
        <v>42448</v>
      </c>
      <c r="D43" t="s">
        <v>356</v>
      </c>
      <c r="E43" t="s">
        <v>379</v>
      </c>
      <c r="F43">
        <v>9</v>
      </c>
      <c r="G43">
        <v>0</v>
      </c>
      <c r="H43">
        <v>1</v>
      </c>
      <c r="I43" t="s">
        <v>384</v>
      </c>
      <c r="J43" t="s">
        <v>17</v>
      </c>
      <c r="K43">
        <v>9</v>
      </c>
      <c r="M43" t="s">
        <v>19</v>
      </c>
    </row>
    <row r="44" spans="1:14" x14ac:dyDescent="0.25">
      <c r="A44" t="s">
        <v>335</v>
      </c>
      <c r="B44" t="s">
        <v>418</v>
      </c>
      <c r="C44" s="7">
        <v>42476</v>
      </c>
      <c r="D44" t="s">
        <v>360</v>
      </c>
      <c r="E44" t="s">
        <v>357</v>
      </c>
      <c r="F44">
        <v>7</v>
      </c>
      <c r="G44">
        <v>3</v>
      </c>
      <c r="H44">
        <v>0</v>
      </c>
      <c r="I44" t="s">
        <v>387</v>
      </c>
      <c r="J44" t="s">
        <v>17</v>
      </c>
      <c r="K44">
        <v>54</v>
      </c>
      <c r="M44" t="s">
        <v>44</v>
      </c>
      <c r="N44" t="s">
        <v>111</v>
      </c>
    </row>
    <row r="45" spans="1:14" x14ac:dyDescent="0.25">
      <c r="A45" t="s">
        <v>335</v>
      </c>
      <c r="B45" t="s">
        <v>418</v>
      </c>
      <c r="C45" s="7">
        <v>42476</v>
      </c>
      <c r="D45" t="s">
        <v>360</v>
      </c>
      <c r="E45" t="s">
        <v>357</v>
      </c>
      <c r="F45">
        <v>7</v>
      </c>
      <c r="G45">
        <v>3</v>
      </c>
      <c r="H45">
        <v>0</v>
      </c>
      <c r="I45" t="s">
        <v>387</v>
      </c>
      <c r="J45" t="s">
        <v>17</v>
      </c>
      <c r="K45">
        <v>65</v>
      </c>
      <c r="M45" t="s">
        <v>36</v>
      </c>
      <c r="N45" t="s">
        <v>29</v>
      </c>
    </row>
    <row r="46" spans="1:14" x14ac:dyDescent="0.25">
      <c r="A46" t="s">
        <v>335</v>
      </c>
      <c r="B46" t="s">
        <v>419</v>
      </c>
      <c r="C46" s="7">
        <v>42497</v>
      </c>
      <c r="D46" t="s">
        <v>356</v>
      </c>
      <c r="E46" t="s">
        <v>406</v>
      </c>
      <c r="F46">
        <v>9</v>
      </c>
      <c r="G46">
        <v>1</v>
      </c>
      <c r="H46">
        <v>2</v>
      </c>
      <c r="I46" t="s">
        <v>394</v>
      </c>
      <c r="J46" t="s">
        <v>17</v>
      </c>
      <c r="K46">
        <v>15</v>
      </c>
      <c r="M46" t="s">
        <v>88</v>
      </c>
    </row>
    <row r="47" spans="1:14" x14ac:dyDescent="0.25">
      <c r="A47" t="s">
        <v>335</v>
      </c>
      <c r="B47" t="s">
        <v>419</v>
      </c>
      <c r="C47" s="7">
        <v>42497</v>
      </c>
      <c r="D47" t="s">
        <v>356</v>
      </c>
      <c r="E47" t="s">
        <v>406</v>
      </c>
      <c r="F47">
        <v>9</v>
      </c>
      <c r="G47">
        <v>1</v>
      </c>
      <c r="H47">
        <v>2</v>
      </c>
      <c r="I47" t="s">
        <v>394</v>
      </c>
      <c r="J47" t="s">
        <v>17</v>
      </c>
      <c r="K47">
        <v>32</v>
      </c>
      <c r="M47" t="s">
        <v>19</v>
      </c>
      <c r="N47" t="s">
        <v>150</v>
      </c>
    </row>
    <row r="48" spans="1:14" x14ac:dyDescent="0.25">
      <c r="A48" t="s">
        <v>335</v>
      </c>
      <c r="B48" t="s">
        <v>420</v>
      </c>
      <c r="C48" s="7">
        <v>42504</v>
      </c>
      <c r="D48" t="s">
        <v>360</v>
      </c>
      <c r="E48" t="s">
        <v>364</v>
      </c>
      <c r="F48">
        <v>18</v>
      </c>
      <c r="G48">
        <v>3</v>
      </c>
      <c r="H48">
        <v>1</v>
      </c>
      <c r="I48" t="s">
        <v>413</v>
      </c>
      <c r="J48" t="s">
        <v>17</v>
      </c>
      <c r="K48">
        <v>12</v>
      </c>
      <c r="M48" t="s">
        <v>19</v>
      </c>
    </row>
    <row r="49" spans="1:14" x14ac:dyDescent="0.25">
      <c r="A49" t="s">
        <v>336</v>
      </c>
      <c r="B49" t="s">
        <v>421</v>
      </c>
      <c r="C49" s="7">
        <v>42608</v>
      </c>
      <c r="D49" t="s">
        <v>360</v>
      </c>
      <c r="E49" t="s">
        <v>382</v>
      </c>
      <c r="F49">
        <v>8</v>
      </c>
      <c r="G49">
        <v>6</v>
      </c>
      <c r="H49">
        <v>0</v>
      </c>
      <c r="I49" t="s">
        <v>422</v>
      </c>
      <c r="J49" t="s">
        <v>17</v>
      </c>
      <c r="K49">
        <v>13</v>
      </c>
      <c r="M49" t="s">
        <v>19</v>
      </c>
    </row>
    <row r="50" spans="1:14" x14ac:dyDescent="0.25">
      <c r="A50" t="s">
        <v>336</v>
      </c>
      <c r="B50" t="s">
        <v>421</v>
      </c>
      <c r="C50" s="7">
        <v>42608</v>
      </c>
      <c r="D50" t="s">
        <v>360</v>
      </c>
      <c r="E50" t="s">
        <v>382</v>
      </c>
      <c r="F50">
        <v>8</v>
      </c>
      <c r="G50">
        <v>6</v>
      </c>
      <c r="H50">
        <v>0</v>
      </c>
      <c r="I50" t="s">
        <v>422</v>
      </c>
      <c r="J50" t="s">
        <v>17</v>
      </c>
      <c r="K50">
        <v>46</v>
      </c>
      <c r="M50" t="s">
        <v>19</v>
      </c>
      <c r="N50" t="s">
        <v>57</v>
      </c>
    </row>
    <row r="51" spans="1:14" x14ac:dyDescent="0.25">
      <c r="A51" t="s">
        <v>336</v>
      </c>
      <c r="B51" t="s">
        <v>421</v>
      </c>
      <c r="C51" s="7">
        <v>42608</v>
      </c>
      <c r="D51" t="s">
        <v>360</v>
      </c>
      <c r="E51" t="s">
        <v>382</v>
      </c>
      <c r="F51">
        <v>8</v>
      </c>
      <c r="G51">
        <v>6</v>
      </c>
      <c r="H51">
        <v>0</v>
      </c>
      <c r="I51" t="s">
        <v>422</v>
      </c>
      <c r="J51" t="s">
        <v>17</v>
      </c>
      <c r="K51">
        <v>77</v>
      </c>
      <c r="M51" t="s">
        <v>88</v>
      </c>
    </row>
    <row r="52" spans="1:14" x14ac:dyDescent="0.25">
      <c r="A52" t="s">
        <v>336</v>
      </c>
      <c r="B52" t="s">
        <v>423</v>
      </c>
      <c r="C52" s="7">
        <v>42622</v>
      </c>
      <c r="D52" t="s">
        <v>356</v>
      </c>
      <c r="E52" t="s">
        <v>357</v>
      </c>
      <c r="F52">
        <v>15</v>
      </c>
      <c r="G52">
        <v>0</v>
      </c>
      <c r="H52">
        <v>2</v>
      </c>
      <c r="I52" t="s">
        <v>415</v>
      </c>
      <c r="J52" t="s">
        <v>17</v>
      </c>
      <c r="K52">
        <v>81</v>
      </c>
      <c r="M52" t="s">
        <v>19</v>
      </c>
      <c r="N52" t="s">
        <v>161</v>
      </c>
    </row>
    <row r="53" spans="1:14" x14ac:dyDescent="0.25">
      <c r="A53" t="s">
        <v>336</v>
      </c>
      <c r="B53" t="s">
        <v>424</v>
      </c>
      <c r="C53" s="7">
        <v>42630</v>
      </c>
      <c r="D53" t="s">
        <v>360</v>
      </c>
      <c r="E53" t="s">
        <v>406</v>
      </c>
      <c r="F53">
        <v>16</v>
      </c>
      <c r="G53">
        <v>3</v>
      </c>
      <c r="H53">
        <v>1</v>
      </c>
      <c r="I53" t="s">
        <v>413</v>
      </c>
      <c r="J53" t="s">
        <v>17</v>
      </c>
      <c r="K53">
        <v>13</v>
      </c>
      <c r="M53" t="s">
        <v>44</v>
      </c>
      <c r="N53" t="s">
        <v>61</v>
      </c>
    </row>
    <row r="54" spans="1:14" x14ac:dyDescent="0.25">
      <c r="A54" t="s">
        <v>336</v>
      </c>
      <c r="B54" t="s">
        <v>425</v>
      </c>
      <c r="C54" s="7">
        <v>42672</v>
      </c>
      <c r="D54" t="s">
        <v>356</v>
      </c>
      <c r="E54" t="s">
        <v>371</v>
      </c>
      <c r="F54">
        <v>12</v>
      </c>
      <c r="G54">
        <v>1</v>
      </c>
      <c r="H54">
        <v>3</v>
      </c>
      <c r="I54" t="s">
        <v>410</v>
      </c>
      <c r="J54" t="s">
        <v>17</v>
      </c>
      <c r="K54">
        <v>19</v>
      </c>
      <c r="M54" t="s">
        <v>44</v>
      </c>
      <c r="N54" t="s">
        <v>47</v>
      </c>
    </row>
    <row r="55" spans="1:14" x14ac:dyDescent="0.25">
      <c r="A55" t="s">
        <v>336</v>
      </c>
      <c r="B55" t="s">
        <v>425</v>
      </c>
      <c r="C55" s="7">
        <v>42672</v>
      </c>
      <c r="D55" t="s">
        <v>356</v>
      </c>
      <c r="E55" t="s">
        <v>371</v>
      </c>
      <c r="F55">
        <v>12</v>
      </c>
      <c r="G55">
        <v>1</v>
      </c>
      <c r="H55">
        <v>3</v>
      </c>
      <c r="I55" t="s">
        <v>410</v>
      </c>
      <c r="J55" t="s">
        <v>17</v>
      </c>
      <c r="K55">
        <v>48</v>
      </c>
      <c r="M55" t="s">
        <v>19</v>
      </c>
      <c r="N55" t="s">
        <v>47</v>
      </c>
    </row>
    <row r="56" spans="1:14" x14ac:dyDescent="0.25">
      <c r="A56" t="s">
        <v>336</v>
      </c>
      <c r="B56" t="s">
        <v>426</v>
      </c>
      <c r="C56" s="7">
        <v>42706</v>
      </c>
      <c r="D56" t="s">
        <v>356</v>
      </c>
      <c r="E56" t="s">
        <v>389</v>
      </c>
      <c r="F56">
        <v>9</v>
      </c>
      <c r="G56">
        <v>1</v>
      </c>
      <c r="H56">
        <v>3</v>
      </c>
      <c r="I56" t="s">
        <v>410</v>
      </c>
      <c r="J56" t="s">
        <v>17</v>
      </c>
      <c r="K56">
        <v>8</v>
      </c>
      <c r="M56" t="s">
        <v>19</v>
      </c>
      <c r="N56" t="s">
        <v>47</v>
      </c>
    </row>
    <row r="57" spans="1:14" x14ac:dyDescent="0.25">
      <c r="A57" t="s">
        <v>336</v>
      </c>
      <c r="B57" t="s">
        <v>426</v>
      </c>
      <c r="C57" s="7">
        <v>42706</v>
      </c>
      <c r="D57" t="s">
        <v>356</v>
      </c>
      <c r="E57" t="s">
        <v>389</v>
      </c>
      <c r="F57">
        <v>9</v>
      </c>
      <c r="G57">
        <v>1</v>
      </c>
      <c r="H57">
        <v>3</v>
      </c>
      <c r="I57" t="s">
        <v>410</v>
      </c>
      <c r="J57" t="s">
        <v>17</v>
      </c>
      <c r="K57">
        <v>90</v>
      </c>
      <c r="M57" t="s">
        <v>170</v>
      </c>
    </row>
    <row r="58" spans="1:14" x14ac:dyDescent="0.25">
      <c r="A58" t="s">
        <v>336</v>
      </c>
      <c r="B58" t="s">
        <v>427</v>
      </c>
      <c r="C58" s="7">
        <v>42714</v>
      </c>
      <c r="D58" t="s">
        <v>360</v>
      </c>
      <c r="E58" t="s">
        <v>397</v>
      </c>
      <c r="F58">
        <v>15</v>
      </c>
      <c r="G58">
        <v>5</v>
      </c>
      <c r="H58">
        <v>0</v>
      </c>
      <c r="I58" t="s">
        <v>392</v>
      </c>
      <c r="J58" t="s">
        <v>17</v>
      </c>
      <c r="K58">
        <v>22</v>
      </c>
      <c r="M58" t="s">
        <v>44</v>
      </c>
    </row>
    <row r="59" spans="1:14" x14ac:dyDescent="0.25">
      <c r="A59" t="s">
        <v>336</v>
      </c>
      <c r="B59" t="s">
        <v>427</v>
      </c>
      <c r="C59" s="7">
        <v>42714</v>
      </c>
      <c r="D59" t="s">
        <v>360</v>
      </c>
      <c r="E59" t="s">
        <v>397</v>
      </c>
      <c r="F59">
        <v>15</v>
      </c>
      <c r="G59">
        <v>5</v>
      </c>
      <c r="H59">
        <v>0</v>
      </c>
      <c r="I59" t="s">
        <v>392</v>
      </c>
      <c r="J59" t="s">
        <v>17</v>
      </c>
      <c r="K59">
        <v>58</v>
      </c>
      <c r="M59" t="s">
        <v>44</v>
      </c>
      <c r="N59" t="s">
        <v>57</v>
      </c>
    </row>
    <row r="60" spans="1:14" x14ac:dyDescent="0.25">
      <c r="A60" t="s">
        <v>336</v>
      </c>
      <c r="B60" t="s">
        <v>428</v>
      </c>
      <c r="C60" s="7">
        <v>42725</v>
      </c>
      <c r="D60" t="s">
        <v>360</v>
      </c>
      <c r="E60" t="s">
        <v>429</v>
      </c>
      <c r="F60">
        <v>2</v>
      </c>
      <c r="G60">
        <v>3</v>
      </c>
      <c r="H60">
        <v>0</v>
      </c>
      <c r="I60" t="s">
        <v>387</v>
      </c>
      <c r="J60" t="s">
        <v>17</v>
      </c>
      <c r="K60">
        <v>44</v>
      </c>
      <c r="M60" t="s">
        <v>88</v>
      </c>
    </row>
    <row r="61" spans="1:14" x14ac:dyDescent="0.25">
      <c r="A61" t="s">
        <v>336</v>
      </c>
      <c r="B61" t="s">
        <v>430</v>
      </c>
      <c r="C61" s="7">
        <v>42755</v>
      </c>
      <c r="D61" t="s">
        <v>356</v>
      </c>
      <c r="E61" t="s">
        <v>431</v>
      </c>
      <c r="F61">
        <v>8</v>
      </c>
      <c r="G61">
        <v>1</v>
      </c>
      <c r="H61">
        <v>2</v>
      </c>
      <c r="I61" t="s">
        <v>394</v>
      </c>
      <c r="J61" t="s">
        <v>17</v>
      </c>
      <c r="K61">
        <v>35</v>
      </c>
      <c r="M61" t="s">
        <v>44</v>
      </c>
      <c r="N61" t="s">
        <v>97</v>
      </c>
    </row>
    <row r="62" spans="1:14" x14ac:dyDescent="0.25">
      <c r="A62" t="s">
        <v>336</v>
      </c>
      <c r="B62" t="s">
        <v>430</v>
      </c>
      <c r="C62" s="7">
        <v>42755</v>
      </c>
      <c r="D62" t="s">
        <v>356</v>
      </c>
      <c r="E62" t="s">
        <v>431</v>
      </c>
      <c r="F62">
        <v>8</v>
      </c>
      <c r="G62">
        <v>1</v>
      </c>
      <c r="H62">
        <v>2</v>
      </c>
      <c r="I62" t="s">
        <v>394</v>
      </c>
      <c r="J62" t="s">
        <v>17</v>
      </c>
      <c r="K62">
        <v>90</v>
      </c>
      <c r="L62">
        <v>1</v>
      </c>
      <c r="M62" t="s">
        <v>44</v>
      </c>
      <c r="N62" t="s">
        <v>61</v>
      </c>
    </row>
    <row r="63" spans="1:14" x14ac:dyDescent="0.25">
      <c r="A63" t="s">
        <v>336</v>
      </c>
      <c r="B63" t="s">
        <v>432</v>
      </c>
      <c r="C63" s="7">
        <v>42770</v>
      </c>
      <c r="D63" t="s">
        <v>360</v>
      </c>
      <c r="E63" t="s">
        <v>357</v>
      </c>
      <c r="F63">
        <v>11</v>
      </c>
      <c r="G63">
        <v>1</v>
      </c>
      <c r="H63">
        <v>1</v>
      </c>
      <c r="I63" t="s">
        <v>358</v>
      </c>
      <c r="J63" t="s">
        <v>17</v>
      </c>
      <c r="K63">
        <v>9</v>
      </c>
      <c r="M63" t="s">
        <v>44</v>
      </c>
      <c r="N63" t="s">
        <v>111</v>
      </c>
    </row>
    <row r="64" spans="1:14" x14ac:dyDescent="0.25">
      <c r="A64" t="s">
        <v>336</v>
      </c>
      <c r="B64" t="s">
        <v>433</v>
      </c>
      <c r="C64" s="7">
        <v>42784</v>
      </c>
      <c r="D64" t="s">
        <v>356</v>
      </c>
      <c r="E64" t="s">
        <v>434</v>
      </c>
      <c r="F64">
        <v>6</v>
      </c>
      <c r="G64">
        <v>1</v>
      </c>
      <c r="H64">
        <v>1</v>
      </c>
      <c r="I64" t="s">
        <v>358</v>
      </c>
      <c r="J64" t="s">
        <v>17</v>
      </c>
      <c r="K64">
        <v>90</v>
      </c>
      <c r="L64">
        <v>6</v>
      </c>
      <c r="M64" t="s">
        <v>101</v>
      </c>
    </row>
    <row r="65" spans="1:14" x14ac:dyDescent="0.25">
      <c r="A65" t="s">
        <v>336</v>
      </c>
      <c r="B65" t="s">
        <v>435</v>
      </c>
      <c r="C65" s="7">
        <v>42791</v>
      </c>
      <c r="D65" t="s">
        <v>360</v>
      </c>
      <c r="E65" t="s">
        <v>374</v>
      </c>
      <c r="F65">
        <v>15</v>
      </c>
      <c r="G65">
        <v>8</v>
      </c>
      <c r="H65">
        <v>0</v>
      </c>
      <c r="I65" t="s">
        <v>375</v>
      </c>
      <c r="J65" t="s">
        <v>17</v>
      </c>
      <c r="K65">
        <v>24</v>
      </c>
      <c r="M65" t="s">
        <v>88</v>
      </c>
    </row>
    <row r="66" spans="1:14" x14ac:dyDescent="0.25">
      <c r="A66" t="s">
        <v>336</v>
      </c>
      <c r="B66" t="s">
        <v>435</v>
      </c>
      <c r="C66" s="7">
        <v>42791</v>
      </c>
      <c r="D66" t="s">
        <v>360</v>
      </c>
      <c r="E66" t="s">
        <v>374</v>
      </c>
      <c r="F66">
        <v>15</v>
      </c>
      <c r="G66">
        <v>8</v>
      </c>
      <c r="H66">
        <v>0</v>
      </c>
      <c r="I66" t="s">
        <v>375</v>
      </c>
      <c r="J66" t="s">
        <v>17</v>
      </c>
      <c r="K66">
        <v>42</v>
      </c>
      <c r="M66" t="s">
        <v>19</v>
      </c>
      <c r="N66" t="s">
        <v>97</v>
      </c>
    </row>
    <row r="67" spans="1:14" x14ac:dyDescent="0.25">
      <c r="A67" t="s">
        <v>336</v>
      </c>
      <c r="B67" t="s">
        <v>435</v>
      </c>
      <c r="C67" s="7">
        <v>42791</v>
      </c>
      <c r="D67" t="s">
        <v>360</v>
      </c>
      <c r="E67" t="s">
        <v>374</v>
      </c>
      <c r="F67">
        <v>15</v>
      </c>
      <c r="G67">
        <v>8</v>
      </c>
      <c r="H67">
        <v>0</v>
      </c>
      <c r="I67" t="s">
        <v>375</v>
      </c>
      <c r="J67" t="s">
        <v>17</v>
      </c>
      <c r="K67">
        <v>54</v>
      </c>
      <c r="M67" t="s">
        <v>19</v>
      </c>
      <c r="N67" t="s">
        <v>47</v>
      </c>
    </row>
    <row r="68" spans="1:14" x14ac:dyDescent="0.25">
      <c r="A68" t="s">
        <v>336</v>
      </c>
      <c r="B68" t="s">
        <v>436</v>
      </c>
      <c r="C68" s="7">
        <v>42805</v>
      </c>
      <c r="D68" t="s">
        <v>360</v>
      </c>
      <c r="E68" t="s">
        <v>386</v>
      </c>
      <c r="F68">
        <v>6</v>
      </c>
      <c r="G68">
        <v>3</v>
      </c>
      <c r="H68">
        <v>0</v>
      </c>
      <c r="I68" t="s">
        <v>387</v>
      </c>
      <c r="J68" t="s">
        <v>17</v>
      </c>
      <c r="K68">
        <v>38</v>
      </c>
      <c r="M68" t="s">
        <v>19</v>
      </c>
      <c r="N68" t="s">
        <v>57</v>
      </c>
    </row>
    <row r="69" spans="1:14" x14ac:dyDescent="0.25">
      <c r="A69" t="s">
        <v>336</v>
      </c>
      <c r="B69" t="s">
        <v>436</v>
      </c>
      <c r="C69" s="7">
        <v>42805</v>
      </c>
      <c r="D69" t="s">
        <v>360</v>
      </c>
      <c r="E69" t="s">
        <v>386</v>
      </c>
      <c r="F69">
        <v>6</v>
      </c>
      <c r="G69">
        <v>3</v>
      </c>
      <c r="H69">
        <v>0</v>
      </c>
      <c r="I69" t="s">
        <v>387</v>
      </c>
      <c r="J69" t="s">
        <v>17</v>
      </c>
      <c r="K69">
        <v>55</v>
      </c>
      <c r="M69" t="s">
        <v>19</v>
      </c>
      <c r="N69" t="s">
        <v>47</v>
      </c>
    </row>
    <row r="70" spans="1:14" x14ac:dyDescent="0.25">
      <c r="A70" t="s">
        <v>336</v>
      </c>
      <c r="B70" t="s">
        <v>437</v>
      </c>
      <c r="C70" s="7">
        <v>42826</v>
      </c>
      <c r="D70" t="s">
        <v>360</v>
      </c>
      <c r="E70" t="s">
        <v>371</v>
      </c>
      <c r="F70">
        <v>14</v>
      </c>
      <c r="G70">
        <v>6</v>
      </c>
      <c r="H70">
        <v>0</v>
      </c>
      <c r="I70" t="s">
        <v>422</v>
      </c>
      <c r="J70" t="s">
        <v>17</v>
      </c>
      <c r="K70">
        <v>17</v>
      </c>
      <c r="M70" t="s">
        <v>44</v>
      </c>
      <c r="N70" t="s">
        <v>114</v>
      </c>
    </row>
    <row r="71" spans="1:14" x14ac:dyDescent="0.25">
      <c r="A71" t="s">
        <v>336</v>
      </c>
      <c r="B71" t="s">
        <v>437</v>
      </c>
      <c r="C71" s="7">
        <v>42826</v>
      </c>
      <c r="D71" t="s">
        <v>360</v>
      </c>
      <c r="E71" t="s">
        <v>371</v>
      </c>
      <c r="F71">
        <v>14</v>
      </c>
      <c r="G71">
        <v>6</v>
      </c>
      <c r="H71">
        <v>0</v>
      </c>
      <c r="I71" t="s">
        <v>422</v>
      </c>
      <c r="J71" t="s">
        <v>17</v>
      </c>
      <c r="K71">
        <v>55</v>
      </c>
      <c r="M71" t="s">
        <v>19</v>
      </c>
      <c r="N71" t="s">
        <v>61</v>
      </c>
    </row>
    <row r="72" spans="1:14" x14ac:dyDescent="0.25">
      <c r="A72" t="s">
        <v>336</v>
      </c>
      <c r="B72" t="s">
        <v>437</v>
      </c>
      <c r="C72" s="7">
        <v>42826</v>
      </c>
      <c r="D72" t="s">
        <v>360</v>
      </c>
      <c r="E72" t="s">
        <v>371</v>
      </c>
      <c r="F72">
        <v>14</v>
      </c>
      <c r="G72">
        <v>6</v>
      </c>
      <c r="H72">
        <v>0</v>
      </c>
      <c r="I72" t="s">
        <v>422</v>
      </c>
      <c r="J72" t="s">
        <v>17</v>
      </c>
      <c r="K72">
        <v>79</v>
      </c>
      <c r="M72" t="s">
        <v>36</v>
      </c>
      <c r="N72" t="s">
        <v>57</v>
      </c>
    </row>
    <row r="73" spans="1:14" x14ac:dyDescent="0.25">
      <c r="A73" t="s">
        <v>336</v>
      </c>
      <c r="B73" t="s">
        <v>438</v>
      </c>
      <c r="C73" s="7">
        <v>42833</v>
      </c>
      <c r="D73" t="s">
        <v>360</v>
      </c>
      <c r="E73" t="s">
        <v>366</v>
      </c>
      <c r="F73">
        <v>4</v>
      </c>
      <c r="G73">
        <v>4</v>
      </c>
      <c r="H73">
        <v>1</v>
      </c>
      <c r="I73" t="s">
        <v>380</v>
      </c>
      <c r="J73" t="s">
        <v>17</v>
      </c>
      <c r="K73">
        <v>10</v>
      </c>
      <c r="M73" t="s">
        <v>170</v>
      </c>
    </row>
    <row r="74" spans="1:14" x14ac:dyDescent="0.25">
      <c r="A74" t="s">
        <v>336</v>
      </c>
      <c r="B74" t="s">
        <v>438</v>
      </c>
      <c r="C74" s="7">
        <v>42833</v>
      </c>
      <c r="D74" t="s">
        <v>360</v>
      </c>
      <c r="E74" t="s">
        <v>366</v>
      </c>
      <c r="F74">
        <v>4</v>
      </c>
      <c r="G74">
        <v>4</v>
      </c>
      <c r="H74">
        <v>1</v>
      </c>
      <c r="I74" t="s">
        <v>380</v>
      </c>
      <c r="J74" t="s">
        <v>17</v>
      </c>
      <c r="K74">
        <v>68</v>
      </c>
      <c r="M74" t="s">
        <v>88</v>
      </c>
    </row>
    <row r="75" spans="1:14" x14ac:dyDescent="0.25">
      <c r="A75" t="s">
        <v>336</v>
      </c>
      <c r="B75" t="s">
        <v>439</v>
      </c>
      <c r="C75" s="7">
        <v>42854</v>
      </c>
      <c r="D75" t="s">
        <v>356</v>
      </c>
      <c r="E75" t="s">
        <v>397</v>
      </c>
      <c r="F75">
        <v>14</v>
      </c>
      <c r="G75">
        <v>0</v>
      </c>
      <c r="H75">
        <v>6</v>
      </c>
      <c r="I75" t="s">
        <v>377</v>
      </c>
      <c r="J75" t="s">
        <v>17</v>
      </c>
      <c r="K75">
        <v>36</v>
      </c>
      <c r="M75" t="s">
        <v>19</v>
      </c>
      <c r="N75" t="s">
        <v>57</v>
      </c>
    </row>
    <row r="76" spans="1:14" x14ac:dyDescent="0.25">
      <c r="A76" t="s">
        <v>336</v>
      </c>
      <c r="B76" t="s">
        <v>439</v>
      </c>
      <c r="C76" s="7">
        <v>42854</v>
      </c>
      <c r="D76" t="s">
        <v>356</v>
      </c>
      <c r="E76" t="s">
        <v>397</v>
      </c>
      <c r="F76">
        <v>14</v>
      </c>
      <c r="G76">
        <v>0</v>
      </c>
      <c r="H76">
        <v>6</v>
      </c>
      <c r="I76" t="s">
        <v>377</v>
      </c>
      <c r="J76" t="s">
        <v>17</v>
      </c>
      <c r="K76">
        <v>45</v>
      </c>
      <c r="M76" t="s">
        <v>44</v>
      </c>
      <c r="N76" t="s">
        <v>109</v>
      </c>
    </row>
    <row r="77" spans="1:14" x14ac:dyDescent="0.25">
      <c r="A77" t="s">
        <v>336</v>
      </c>
      <c r="B77" t="s">
        <v>440</v>
      </c>
      <c r="C77" s="7">
        <v>42868</v>
      </c>
      <c r="D77" t="s">
        <v>356</v>
      </c>
      <c r="E77" t="s">
        <v>429</v>
      </c>
      <c r="F77">
        <v>2</v>
      </c>
      <c r="G77">
        <v>4</v>
      </c>
      <c r="H77">
        <v>5</v>
      </c>
      <c r="I77" t="s">
        <v>441</v>
      </c>
      <c r="J77" t="s">
        <v>17</v>
      </c>
      <c r="K77">
        <v>17</v>
      </c>
      <c r="M77" t="s">
        <v>88</v>
      </c>
    </row>
    <row r="78" spans="1:14" x14ac:dyDescent="0.25">
      <c r="A78" t="s">
        <v>336</v>
      </c>
      <c r="B78" t="s">
        <v>440</v>
      </c>
      <c r="C78" s="7">
        <v>42868</v>
      </c>
      <c r="D78" t="s">
        <v>356</v>
      </c>
      <c r="E78" t="s">
        <v>429</v>
      </c>
      <c r="F78">
        <v>2</v>
      </c>
      <c r="G78">
        <v>4</v>
      </c>
      <c r="H78">
        <v>5</v>
      </c>
      <c r="I78" t="s">
        <v>441</v>
      </c>
      <c r="J78" t="s">
        <v>17</v>
      </c>
      <c r="K78">
        <v>84</v>
      </c>
      <c r="M78" t="s">
        <v>36</v>
      </c>
      <c r="N78" t="s">
        <v>47</v>
      </c>
    </row>
    <row r="79" spans="1:14" x14ac:dyDescent="0.25">
      <c r="A79" t="s">
        <v>337</v>
      </c>
      <c r="B79" t="s">
        <v>442</v>
      </c>
      <c r="C79" s="7">
        <v>42965</v>
      </c>
      <c r="D79" t="s">
        <v>360</v>
      </c>
      <c r="E79" t="s">
        <v>443</v>
      </c>
      <c r="F79">
        <v>5</v>
      </c>
      <c r="G79">
        <v>3</v>
      </c>
      <c r="H79">
        <v>1</v>
      </c>
      <c r="I79" t="s">
        <v>413</v>
      </c>
      <c r="J79" t="s">
        <v>17</v>
      </c>
      <c r="K79">
        <v>53</v>
      </c>
      <c r="M79" t="s">
        <v>88</v>
      </c>
    </row>
    <row r="80" spans="1:14" x14ac:dyDescent="0.25">
      <c r="A80" t="s">
        <v>337</v>
      </c>
      <c r="B80" t="s">
        <v>444</v>
      </c>
      <c r="C80" s="7">
        <v>42973</v>
      </c>
      <c r="D80" t="s">
        <v>356</v>
      </c>
      <c r="E80" t="s">
        <v>382</v>
      </c>
      <c r="F80">
        <v>13</v>
      </c>
      <c r="G80">
        <v>0</v>
      </c>
      <c r="H80">
        <v>2</v>
      </c>
      <c r="I80" t="s">
        <v>415</v>
      </c>
      <c r="J80" t="s">
        <v>17</v>
      </c>
      <c r="K80">
        <v>72</v>
      </c>
      <c r="M80" t="s">
        <v>19</v>
      </c>
      <c r="N80" t="s">
        <v>109</v>
      </c>
    </row>
    <row r="81" spans="1:14" x14ac:dyDescent="0.25">
      <c r="A81" t="s">
        <v>337</v>
      </c>
      <c r="B81" t="s">
        <v>444</v>
      </c>
      <c r="C81" s="7">
        <v>42973</v>
      </c>
      <c r="D81" t="s">
        <v>356</v>
      </c>
      <c r="E81" t="s">
        <v>382</v>
      </c>
      <c r="F81">
        <v>13</v>
      </c>
      <c r="G81">
        <v>0</v>
      </c>
      <c r="H81">
        <v>2</v>
      </c>
      <c r="I81" t="s">
        <v>415</v>
      </c>
      <c r="J81" t="s">
        <v>17</v>
      </c>
      <c r="K81">
        <v>75</v>
      </c>
      <c r="M81" t="s">
        <v>44</v>
      </c>
    </row>
    <row r="82" spans="1:14" x14ac:dyDescent="0.25">
      <c r="A82" t="s">
        <v>337</v>
      </c>
      <c r="B82" t="s">
        <v>445</v>
      </c>
      <c r="C82" s="7">
        <v>42994</v>
      </c>
      <c r="D82" t="s">
        <v>360</v>
      </c>
      <c r="E82" t="s">
        <v>389</v>
      </c>
      <c r="F82">
        <v>13</v>
      </c>
      <c r="G82">
        <v>4</v>
      </c>
      <c r="H82">
        <v>0</v>
      </c>
      <c r="I82" t="s">
        <v>362</v>
      </c>
      <c r="J82" t="s">
        <v>17</v>
      </c>
      <c r="K82">
        <v>50</v>
      </c>
      <c r="M82" t="s">
        <v>44</v>
      </c>
      <c r="N82" t="s">
        <v>57</v>
      </c>
    </row>
    <row r="83" spans="1:14" x14ac:dyDescent="0.25">
      <c r="A83" t="s">
        <v>337</v>
      </c>
      <c r="B83" t="s">
        <v>445</v>
      </c>
      <c r="C83" s="7">
        <v>42994</v>
      </c>
      <c r="D83" t="s">
        <v>360</v>
      </c>
      <c r="E83" t="s">
        <v>389</v>
      </c>
      <c r="F83">
        <v>13</v>
      </c>
      <c r="G83">
        <v>4</v>
      </c>
      <c r="H83">
        <v>0</v>
      </c>
      <c r="I83" t="s">
        <v>362</v>
      </c>
      <c r="J83" t="s">
        <v>17</v>
      </c>
      <c r="K83">
        <v>77</v>
      </c>
      <c r="M83" t="s">
        <v>36</v>
      </c>
      <c r="N83" t="s">
        <v>193</v>
      </c>
    </row>
    <row r="84" spans="1:14" x14ac:dyDescent="0.25">
      <c r="A84" t="s">
        <v>337</v>
      </c>
      <c r="B84" t="s">
        <v>446</v>
      </c>
      <c r="C84" s="7">
        <v>42997</v>
      </c>
      <c r="D84" t="s">
        <v>356</v>
      </c>
      <c r="E84" t="s">
        <v>357</v>
      </c>
      <c r="F84">
        <v>4</v>
      </c>
      <c r="G84">
        <v>0</v>
      </c>
      <c r="H84">
        <v>3</v>
      </c>
      <c r="I84" t="s">
        <v>400</v>
      </c>
      <c r="J84" t="s">
        <v>17</v>
      </c>
      <c r="K84">
        <v>25</v>
      </c>
      <c r="M84" t="s">
        <v>88</v>
      </c>
    </row>
    <row r="85" spans="1:14" x14ac:dyDescent="0.25">
      <c r="A85" t="s">
        <v>337</v>
      </c>
      <c r="B85" t="s">
        <v>447</v>
      </c>
      <c r="C85" s="7">
        <v>43000</v>
      </c>
      <c r="D85" t="s">
        <v>360</v>
      </c>
      <c r="E85" t="s">
        <v>397</v>
      </c>
      <c r="F85">
        <v>13</v>
      </c>
      <c r="G85">
        <v>2</v>
      </c>
      <c r="H85">
        <v>2</v>
      </c>
      <c r="I85" t="s">
        <v>448</v>
      </c>
      <c r="J85" t="s">
        <v>17</v>
      </c>
      <c r="K85">
        <v>33</v>
      </c>
      <c r="M85" t="s">
        <v>88</v>
      </c>
    </row>
    <row r="86" spans="1:14" x14ac:dyDescent="0.25">
      <c r="A86" t="s">
        <v>337</v>
      </c>
      <c r="B86" t="s">
        <v>449</v>
      </c>
      <c r="C86" s="7">
        <v>43009</v>
      </c>
      <c r="D86" t="s">
        <v>356</v>
      </c>
      <c r="E86" t="s">
        <v>434</v>
      </c>
      <c r="F86">
        <v>8</v>
      </c>
      <c r="G86">
        <v>2</v>
      </c>
      <c r="H86">
        <v>2</v>
      </c>
      <c r="I86" t="s">
        <v>448</v>
      </c>
      <c r="J86" t="s">
        <v>17</v>
      </c>
      <c r="K86">
        <v>49</v>
      </c>
      <c r="M86" t="s">
        <v>44</v>
      </c>
      <c r="N86" t="s">
        <v>196</v>
      </c>
    </row>
    <row r="87" spans="1:14" x14ac:dyDescent="0.25">
      <c r="A87" t="s">
        <v>337</v>
      </c>
      <c r="B87" t="s">
        <v>450</v>
      </c>
      <c r="C87" s="7">
        <v>43022</v>
      </c>
      <c r="D87" t="s">
        <v>360</v>
      </c>
      <c r="E87" t="s">
        <v>431</v>
      </c>
      <c r="F87">
        <v>15</v>
      </c>
      <c r="G87">
        <v>5</v>
      </c>
      <c r="H87">
        <v>0</v>
      </c>
      <c r="I87" t="s">
        <v>392</v>
      </c>
      <c r="J87" t="s">
        <v>17</v>
      </c>
      <c r="K87">
        <v>75</v>
      </c>
      <c r="M87" t="s">
        <v>19</v>
      </c>
      <c r="N87" t="s">
        <v>57</v>
      </c>
    </row>
    <row r="88" spans="1:14" x14ac:dyDescent="0.25">
      <c r="A88" t="s">
        <v>337</v>
      </c>
      <c r="B88" t="s">
        <v>451</v>
      </c>
      <c r="C88" s="7">
        <v>43036</v>
      </c>
      <c r="D88" t="s">
        <v>360</v>
      </c>
      <c r="E88" t="s">
        <v>429</v>
      </c>
      <c r="F88">
        <v>3</v>
      </c>
      <c r="G88">
        <v>2</v>
      </c>
      <c r="H88">
        <v>0</v>
      </c>
      <c r="I88" t="s">
        <v>390</v>
      </c>
      <c r="J88" t="s">
        <v>17</v>
      </c>
      <c r="K88">
        <v>38</v>
      </c>
      <c r="M88" t="s">
        <v>19</v>
      </c>
      <c r="N88" t="s">
        <v>161</v>
      </c>
    </row>
    <row r="89" spans="1:14" x14ac:dyDescent="0.25">
      <c r="A89" t="s">
        <v>337</v>
      </c>
      <c r="B89" t="s">
        <v>452</v>
      </c>
      <c r="C89" s="7">
        <v>43043</v>
      </c>
      <c r="D89" t="s">
        <v>356</v>
      </c>
      <c r="E89" t="s">
        <v>366</v>
      </c>
      <c r="F89">
        <v>2</v>
      </c>
      <c r="G89">
        <v>1</v>
      </c>
      <c r="H89">
        <v>3</v>
      </c>
      <c r="I89" t="s">
        <v>410</v>
      </c>
      <c r="J89" t="s">
        <v>17</v>
      </c>
      <c r="K89">
        <v>37</v>
      </c>
      <c r="M89" t="s">
        <v>19</v>
      </c>
      <c r="N89" t="s">
        <v>193</v>
      </c>
    </row>
    <row r="90" spans="1:14" x14ac:dyDescent="0.25">
      <c r="A90" t="s">
        <v>337</v>
      </c>
      <c r="B90" t="s">
        <v>453</v>
      </c>
      <c r="C90" s="7">
        <v>43057</v>
      </c>
      <c r="D90" t="s">
        <v>360</v>
      </c>
      <c r="E90" t="s">
        <v>371</v>
      </c>
      <c r="F90">
        <v>10</v>
      </c>
      <c r="G90">
        <v>3</v>
      </c>
      <c r="H90">
        <v>0</v>
      </c>
      <c r="I90" t="s">
        <v>387</v>
      </c>
      <c r="J90" t="s">
        <v>17</v>
      </c>
      <c r="K90">
        <v>38</v>
      </c>
      <c r="M90" t="s">
        <v>19</v>
      </c>
      <c r="N90" t="s">
        <v>111</v>
      </c>
    </row>
    <row r="91" spans="1:14" x14ac:dyDescent="0.25">
      <c r="A91" t="s">
        <v>337</v>
      </c>
      <c r="B91" t="s">
        <v>453</v>
      </c>
      <c r="C91" s="7">
        <v>43057</v>
      </c>
      <c r="D91" t="s">
        <v>360</v>
      </c>
      <c r="E91" t="s">
        <v>371</v>
      </c>
      <c r="F91">
        <v>10</v>
      </c>
      <c r="G91">
        <v>3</v>
      </c>
      <c r="H91">
        <v>0</v>
      </c>
      <c r="I91" t="s">
        <v>387</v>
      </c>
      <c r="J91" t="s">
        <v>17</v>
      </c>
      <c r="K91">
        <v>49</v>
      </c>
      <c r="M91" t="s">
        <v>44</v>
      </c>
      <c r="N91" t="s">
        <v>193</v>
      </c>
    </row>
    <row r="92" spans="1:14" x14ac:dyDescent="0.25">
      <c r="A92" t="s">
        <v>337</v>
      </c>
      <c r="B92" t="s">
        <v>454</v>
      </c>
      <c r="C92" s="7">
        <v>43071</v>
      </c>
      <c r="D92" t="s">
        <v>360</v>
      </c>
      <c r="E92" t="s">
        <v>364</v>
      </c>
      <c r="F92">
        <v>10</v>
      </c>
      <c r="G92">
        <v>3</v>
      </c>
      <c r="H92">
        <v>1</v>
      </c>
      <c r="I92" t="s">
        <v>413</v>
      </c>
      <c r="J92" t="s">
        <v>17</v>
      </c>
      <c r="K92">
        <v>87</v>
      </c>
      <c r="M92" t="s">
        <v>88</v>
      </c>
    </row>
    <row r="93" spans="1:14" x14ac:dyDescent="0.25">
      <c r="A93" t="s">
        <v>337</v>
      </c>
      <c r="B93" t="s">
        <v>455</v>
      </c>
      <c r="C93" s="7">
        <v>43082</v>
      </c>
      <c r="D93" t="s">
        <v>360</v>
      </c>
      <c r="E93" t="s">
        <v>379</v>
      </c>
      <c r="F93">
        <v>18</v>
      </c>
      <c r="G93">
        <v>1</v>
      </c>
      <c r="H93">
        <v>0</v>
      </c>
      <c r="I93" t="s">
        <v>456</v>
      </c>
      <c r="J93" t="s">
        <v>17</v>
      </c>
      <c r="K93">
        <v>60</v>
      </c>
      <c r="M93" t="s">
        <v>44</v>
      </c>
      <c r="N93" t="s">
        <v>57</v>
      </c>
    </row>
    <row r="94" spans="1:14" x14ac:dyDescent="0.25">
      <c r="A94" t="s">
        <v>337</v>
      </c>
      <c r="B94" t="s">
        <v>457</v>
      </c>
      <c r="C94" s="7">
        <v>43121</v>
      </c>
      <c r="D94" t="s">
        <v>360</v>
      </c>
      <c r="E94" t="s">
        <v>382</v>
      </c>
      <c r="F94">
        <v>16</v>
      </c>
      <c r="G94">
        <v>4</v>
      </c>
      <c r="H94">
        <v>2</v>
      </c>
      <c r="I94" t="s">
        <v>458</v>
      </c>
      <c r="J94" t="s">
        <v>17</v>
      </c>
      <c r="K94">
        <v>63</v>
      </c>
      <c r="M94" t="s">
        <v>36</v>
      </c>
      <c r="N94" t="s">
        <v>215</v>
      </c>
    </row>
    <row r="95" spans="1:14" x14ac:dyDescent="0.25">
      <c r="A95" t="s">
        <v>337</v>
      </c>
      <c r="B95" t="s">
        <v>457</v>
      </c>
      <c r="C95" s="7">
        <v>43121</v>
      </c>
      <c r="D95" t="s">
        <v>360</v>
      </c>
      <c r="E95" t="s">
        <v>382</v>
      </c>
      <c r="F95">
        <v>16</v>
      </c>
      <c r="G95">
        <v>4</v>
      </c>
      <c r="H95">
        <v>2</v>
      </c>
      <c r="I95" t="s">
        <v>458</v>
      </c>
      <c r="J95" t="s">
        <v>17</v>
      </c>
      <c r="K95">
        <v>76</v>
      </c>
      <c r="M95" t="s">
        <v>36</v>
      </c>
      <c r="N95" t="s">
        <v>57</v>
      </c>
    </row>
    <row r="96" spans="1:14" x14ac:dyDescent="0.25">
      <c r="A96" t="s">
        <v>337</v>
      </c>
      <c r="B96" t="s">
        <v>459</v>
      </c>
      <c r="C96" s="7">
        <v>43127</v>
      </c>
      <c r="D96" t="s">
        <v>360</v>
      </c>
      <c r="E96" t="s">
        <v>369</v>
      </c>
      <c r="F96">
        <v>9</v>
      </c>
      <c r="G96">
        <v>5</v>
      </c>
      <c r="H96">
        <v>2</v>
      </c>
      <c r="I96" t="s">
        <v>460</v>
      </c>
      <c r="J96" t="s">
        <v>17</v>
      </c>
      <c r="K96">
        <v>20</v>
      </c>
      <c r="M96" t="s">
        <v>44</v>
      </c>
      <c r="N96" t="s">
        <v>193</v>
      </c>
    </row>
    <row r="97" spans="1:14" x14ac:dyDescent="0.25">
      <c r="A97" t="s">
        <v>337</v>
      </c>
      <c r="B97" t="s">
        <v>461</v>
      </c>
      <c r="C97" s="7">
        <v>43141</v>
      </c>
      <c r="D97" t="s">
        <v>360</v>
      </c>
      <c r="E97" t="s">
        <v>357</v>
      </c>
      <c r="F97">
        <v>5</v>
      </c>
      <c r="G97">
        <v>2</v>
      </c>
      <c r="H97">
        <v>1</v>
      </c>
      <c r="I97" t="s">
        <v>367</v>
      </c>
      <c r="J97" t="s">
        <v>17</v>
      </c>
      <c r="K97">
        <v>6</v>
      </c>
      <c r="M97" t="s">
        <v>19</v>
      </c>
      <c r="N97" t="s">
        <v>57</v>
      </c>
    </row>
    <row r="98" spans="1:14" x14ac:dyDescent="0.25">
      <c r="A98" t="s">
        <v>337</v>
      </c>
      <c r="B98" t="s">
        <v>462</v>
      </c>
      <c r="C98" s="7">
        <v>43148</v>
      </c>
      <c r="D98" t="s">
        <v>356</v>
      </c>
      <c r="E98" t="s">
        <v>397</v>
      </c>
      <c r="F98">
        <v>13</v>
      </c>
      <c r="G98">
        <v>1</v>
      </c>
      <c r="H98">
        <v>2</v>
      </c>
      <c r="I98" t="s">
        <v>394</v>
      </c>
      <c r="J98" t="s">
        <v>17</v>
      </c>
      <c r="K98">
        <v>90</v>
      </c>
      <c r="L98">
        <v>1</v>
      </c>
      <c r="M98" t="s">
        <v>88</v>
      </c>
    </row>
    <row r="99" spans="1:14" x14ac:dyDescent="0.25">
      <c r="A99" t="s">
        <v>337</v>
      </c>
      <c r="B99" t="s">
        <v>463</v>
      </c>
      <c r="C99" s="7">
        <v>43169</v>
      </c>
      <c r="D99" t="s">
        <v>360</v>
      </c>
      <c r="E99" t="s">
        <v>374</v>
      </c>
      <c r="F99">
        <v>17</v>
      </c>
      <c r="G99">
        <v>6</v>
      </c>
      <c r="H99">
        <v>0</v>
      </c>
      <c r="I99" t="s">
        <v>422</v>
      </c>
      <c r="J99" t="s">
        <v>17</v>
      </c>
      <c r="K99">
        <v>12</v>
      </c>
      <c r="M99" t="s">
        <v>36</v>
      </c>
      <c r="N99" t="s">
        <v>193</v>
      </c>
    </row>
    <row r="100" spans="1:14" x14ac:dyDescent="0.25">
      <c r="A100" t="s">
        <v>337</v>
      </c>
      <c r="B100" t="s">
        <v>463</v>
      </c>
      <c r="C100" s="7">
        <v>43169</v>
      </c>
      <c r="D100" t="s">
        <v>360</v>
      </c>
      <c r="E100" t="s">
        <v>374</v>
      </c>
      <c r="F100">
        <v>17</v>
      </c>
      <c r="G100">
        <v>6</v>
      </c>
      <c r="H100">
        <v>0</v>
      </c>
      <c r="I100" t="s">
        <v>422</v>
      </c>
      <c r="J100" t="s">
        <v>17</v>
      </c>
      <c r="K100">
        <v>19</v>
      </c>
      <c r="M100" t="s">
        <v>19</v>
      </c>
      <c r="N100" t="s">
        <v>168</v>
      </c>
    </row>
    <row r="101" spans="1:14" x14ac:dyDescent="0.25">
      <c r="A101" t="s">
        <v>337</v>
      </c>
      <c r="B101" t="s">
        <v>463</v>
      </c>
      <c r="C101" s="7">
        <v>43169</v>
      </c>
      <c r="D101" t="s">
        <v>360</v>
      </c>
      <c r="E101" t="s">
        <v>374</v>
      </c>
      <c r="F101">
        <v>17</v>
      </c>
      <c r="G101">
        <v>6</v>
      </c>
      <c r="H101">
        <v>0</v>
      </c>
      <c r="I101" t="s">
        <v>422</v>
      </c>
      <c r="J101" t="s">
        <v>17</v>
      </c>
      <c r="K101">
        <v>90</v>
      </c>
      <c r="M101" t="s">
        <v>88</v>
      </c>
    </row>
    <row r="102" spans="1:14" x14ac:dyDescent="0.25">
      <c r="A102" t="s">
        <v>337</v>
      </c>
      <c r="B102" t="s">
        <v>464</v>
      </c>
      <c r="C102" s="7">
        <v>43190</v>
      </c>
      <c r="D102" t="s">
        <v>360</v>
      </c>
      <c r="E102" t="s">
        <v>366</v>
      </c>
      <c r="F102">
        <v>3</v>
      </c>
      <c r="G102">
        <v>6</v>
      </c>
      <c r="H102">
        <v>0</v>
      </c>
      <c r="I102" t="s">
        <v>422</v>
      </c>
      <c r="J102" t="s">
        <v>17</v>
      </c>
      <c r="K102">
        <v>5</v>
      </c>
      <c r="M102" t="s">
        <v>19</v>
      </c>
      <c r="N102" t="s">
        <v>57</v>
      </c>
    </row>
    <row r="103" spans="1:14" x14ac:dyDescent="0.25">
      <c r="A103" t="s">
        <v>337</v>
      </c>
      <c r="B103" t="s">
        <v>464</v>
      </c>
      <c r="C103" s="7">
        <v>43190</v>
      </c>
      <c r="D103" t="s">
        <v>360</v>
      </c>
      <c r="E103" t="s">
        <v>366</v>
      </c>
      <c r="F103">
        <v>3</v>
      </c>
      <c r="G103">
        <v>6</v>
      </c>
      <c r="H103">
        <v>0</v>
      </c>
      <c r="I103" t="s">
        <v>422</v>
      </c>
      <c r="J103" t="s">
        <v>17</v>
      </c>
      <c r="K103">
        <v>44</v>
      </c>
      <c r="M103" t="s">
        <v>19</v>
      </c>
      <c r="N103" t="s">
        <v>61</v>
      </c>
    </row>
    <row r="104" spans="1:14" x14ac:dyDescent="0.25">
      <c r="A104" t="s">
        <v>337</v>
      </c>
      <c r="B104" t="s">
        <v>464</v>
      </c>
      <c r="C104" s="7">
        <v>43190</v>
      </c>
      <c r="D104" t="s">
        <v>360</v>
      </c>
      <c r="E104" t="s">
        <v>366</v>
      </c>
      <c r="F104">
        <v>3</v>
      </c>
      <c r="G104">
        <v>6</v>
      </c>
      <c r="H104">
        <v>0</v>
      </c>
      <c r="I104" t="s">
        <v>422</v>
      </c>
      <c r="J104" t="s">
        <v>17</v>
      </c>
      <c r="K104">
        <v>87</v>
      </c>
      <c r="M104" t="s">
        <v>19</v>
      </c>
      <c r="N104" t="s">
        <v>193</v>
      </c>
    </row>
    <row r="105" spans="1:14" x14ac:dyDescent="0.25">
      <c r="A105" t="s">
        <v>337</v>
      </c>
      <c r="B105" t="s">
        <v>465</v>
      </c>
      <c r="C105" s="7">
        <v>43204</v>
      </c>
      <c r="D105" t="s">
        <v>360</v>
      </c>
      <c r="E105" t="s">
        <v>466</v>
      </c>
      <c r="F105">
        <v>8</v>
      </c>
      <c r="G105">
        <v>5</v>
      </c>
      <c r="H105">
        <v>1</v>
      </c>
      <c r="I105" t="s">
        <v>398</v>
      </c>
      <c r="J105" t="s">
        <v>17</v>
      </c>
      <c r="K105">
        <v>82</v>
      </c>
      <c r="M105" t="s">
        <v>19</v>
      </c>
    </row>
    <row r="106" spans="1:14" x14ac:dyDescent="0.25">
      <c r="A106" t="s">
        <v>337</v>
      </c>
      <c r="B106" t="s">
        <v>467</v>
      </c>
      <c r="C106" s="7">
        <v>43211</v>
      </c>
      <c r="D106" t="s">
        <v>356</v>
      </c>
      <c r="E106" t="s">
        <v>364</v>
      </c>
      <c r="F106">
        <v>13</v>
      </c>
      <c r="G106">
        <v>0</v>
      </c>
      <c r="H106">
        <v>3</v>
      </c>
      <c r="I106" t="s">
        <v>400</v>
      </c>
      <c r="J106" t="s">
        <v>17</v>
      </c>
      <c r="K106">
        <v>73</v>
      </c>
      <c r="M106" t="s">
        <v>36</v>
      </c>
      <c r="N106" t="s">
        <v>229</v>
      </c>
    </row>
    <row r="107" spans="1:14" x14ac:dyDescent="0.25">
      <c r="A107" t="s">
        <v>337</v>
      </c>
      <c r="B107" t="s">
        <v>468</v>
      </c>
      <c r="C107" s="7">
        <v>43225</v>
      </c>
      <c r="D107" t="s">
        <v>356</v>
      </c>
      <c r="E107" t="s">
        <v>379</v>
      </c>
      <c r="F107">
        <v>18</v>
      </c>
      <c r="G107">
        <v>1</v>
      </c>
      <c r="H107">
        <v>3</v>
      </c>
      <c r="I107" t="s">
        <v>410</v>
      </c>
      <c r="J107" t="s">
        <v>17</v>
      </c>
      <c r="K107">
        <v>61</v>
      </c>
      <c r="M107" t="s">
        <v>19</v>
      </c>
      <c r="N107" t="s">
        <v>57</v>
      </c>
    </row>
    <row r="108" spans="1:14" x14ac:dyDescent="0.25">
      <c r="A108" t="s">
        <v>338</v>
      </c>
      <c r="B108" t="s">
        <v>469</v>
      </c>
      <c r="C108" s="7">
        <v>43336</v>
      </c>
      <c r="D108" t="s">
        <v>360</v>
      </c>
      <c r="E108" t="s">
        <v>369</v>
      </c>
      <c r="F108">
        <v>9</v>
      </c>
      <c r="G108">
        <v>3</v>
      </c>
      <c r="H108">
        <v>1</v>
      </c>
      <c r="I108" t="s">
        <v>413</v>
      </c>
      <c r="J108" t="s">
        <v>17</v>
      </c>
      <c r="K108">
        <v>82</v>
      </c>
      <c r="M108" t="s">
        <v>88</v>
      </c>
    </row>
    <row r="109" spans="1:14" x14ac:dyDescent="0.25">
      <c r="A109" t="s">
        <v>338</v>
      </c>
      <c r="B109" t="s">
        <v>470</v>
      </c>
      <c r="C109" s="7">
        <v>43344</v>
      </c>
      <c r="D109" t="s">
        <v>356</v>
      </c>
      <c r="E109" t="s">
        <v>404</v>
      </c>
      <c r="F109">
        <v>13</v>
      </c>
      <c r="G109">
        <v>0</v>
      </c>
      <c r="H109">
        <v>3</v>
      </c>
      <c r="I109" t="s">
        <v>400</v>
      </c>
      <c r="J109" t="s">
        <v>17</v>
      </c>
      <c r="K109">
        <v>62</v>
      </c>
      <c r="M109" t="s">
        <v>44</v>
      </c>
      <c r="N109" t="s">
        <v>234</v>
      </c>
    </row>
    <row r="110" spans="1:14" x14ac:dyDescent="0.25">
      <c r="A110" t="s">
        <v>338</v>
      </c>
      <c r="B110" t="s">
        <v>471</v>
      </c>
      <c r="C110" s="7">
        <v>43365</v>
      </c>
      <c r="D110" t="s">
        <v>356</v>
      </c>
      <c r="E110" t="s">
        <v>357</v>
      </c>
      <c r="F110">
        <v>17</v>
      </c>
      <c r="G110">
        <v>0</v>
      </c>
      <c r="H110">
        <v>2</v>
      </c>
      <c r="I110" t="s">
        <v>415</v>
      </c>
      <c r="J110" t="s">
        <v>17</v>
      </c>
      <c r="K110">
        <v>64</v>
      </c>
      <c r="M110" t="s">
        <v>88</v>
      </c>
    </row>
    <row r="111" spans="1:14" x14ac:dyDescent="0.25">
      <c r="A111" t="s">
        <v>338</v>
      </c>
      <c r="B111" t="s">
        <v>472</v>
      </c>
      <c r="C111" s="7">
        <v>43393</v>
      </c>
      <c r="D111" t="s">
        <v>356</v>
      </c>
      <c r="E111" t="s">
        <v>397</v>
      </c>
      <c r="F111">
        <v>9</v>
      </c>
      <c r="G111">
        <v>1</v>
      </c>
      <c r="H111">
        <v>3</v>
      </c>
      <c r="I111" t="s">
        <v>410</v>
      </c>
      <c r="J111" t="s">
        <v>17</v>
      </c>
      <c r="K111">
        <v>30</v>
      </c>
      <c r="M111" t="s">
        <v>19</v>
      </c>
      <c r="N111" t="s">
        <v>220</v>
      </c>
    </row>
    <row r="112" spans="1:14" x14ac:dyDescent="0.25">
      <c r="A112" t="s">
        <v>338</v>
      </c>
      <c r="B112" t="s">
        <v>472</v>
      </c>
      <c r="C112" s="7">
        <v>43393</v>
      </c>
      <c r="D112" t="s">
        <v>356</v>
      </c>
      <c r="E112" t="s">
        <v>397</v>
      </c>
      <c r="F112">
        <v>9</v>
      </c>
      <c r="G112">
        <v>1</v>
      </c>
      <c r="H112">
        <v>3</v>
      </c>
      <c r="I112" t="s">
        <v>410</v>
      </c>
      <c r="J112" t="s">
        <v>17</v>
      </c>
      <c r="K112">
        <v>49</v>
      </c>
      <c r="M112" t="s">
        <v>19</v>
      </c>
    </row>
    <row r="113" spans="1:14" x14ac:dyDescent="0.25">
      <c r="A113" t="s">
        <v>338</v>
      </c>
      <c r="B113" t="s">
        <v>473</v>
      </c>
      <c r="C113" s="7">
        <v>43414</v>
      </c>
      <c r="D113" t="s">
        <v>356</v>
      </c>
      <c r="E113" t="s">
        <v>366</v>
      </c>
      <c r="F113">
        <v>1</v>
      </c>
      <c r="G113">
        <v>3</v>
      </c>
      <c r="H113">
        <v>2</v>
      </c>
      <c r="I113" t="s">
        <v>474</v>
      </c>
      <c r="J113" t="s">
        <v>17</v>
      </c>
      <c r="K113">
        <v>26</v>
      </c>
      <c r="M113" t="s">
        <v>36</v>
      </c>
      <c r="N113" t="s">
        <v>244</v>
      </c>
    </row>
    <row r="114" spans="1:14" x14ac:dyDescent="0.25">
      <c r="A114" t="s">
        <v>338</v>
      </c>
      <c r="B114" t="s">
        <v>473</v>
      </c>
      <c r="C114" s="7">
        <v>43414</v>
      </c>
      <c r="D114" t="s">
        <v>356</v>
      </c>
      <c r="E114" t="s">
        <v>366</v>
      </c>
      <c r="F114">
        <v>1</v>
      </c>
      <c r="G114">
        <v>3</v>
      </c>
      <c r="H114">
        <v>2</v>
      </c>
      <c r="I114" t="s">
        <v>474</v>
      </c>
      <c r="J114" t="s">
        <v>17</v>
      </c>
      <c r="K114">
        <v>52</v>
      </c>
      <c r="M114" t="s">
        <v>36</v>
      </c>
      <c r="N114" t="s">
        <v>193</v>
      </c>
    </row>
    <row r="115" spans="1:14" x14ac:dyDescent="0.25">
      <c r="A115" t="s">
        <v>338</v>
      </c>
      <c r="B115" t="s">
        <v>475</v>
      </c>
      <c r="C115" s="7">
        <v>43442</v>
      </c>
      <c r="D115" t="s">
        <v>360</v>
      </c>
      <c r="E115" t="s">
        <v>476</v>
      </c>
      <c r="F115">
        <v>15</v>
      </c>
      <c r="G115">
        <v>3</v>
      </c>
      <c r="H115">
        <v>0</v>
      </c>
      <c r="I115" t="s">
        <v>387</v>
      </c>
      <c r="J115" t="s">
        <v>17</v>
      </c>
      <c r="K115">
        <v>9</v>
      </c>
      <c r="M115" t="s">
        <v>36</v>
      </c>
      <c r="N115" t="s">
        <v>193</v>
      </c>
    </row>
    <row r="116" spans="1:14" x14ac:dyDescent="0.25">
      <c r="A116" t="s">
        <v>338</v>
      </c>
      <c r="B116" t="s">
        <v>475</v>
      </c>
      <c r="C116" s="7">
        <v>43442</v>
      </c>
      <c r="D116" t="s">
        <v>360</v>
      </c>
      <c r="E116" t="s">
        <v>476</v>
      </c>
      <c r="F116">
        <v>15</v>
      </c>
      <c r="G116">
        <v>3</v>
      </c>
      <c r="H116">
        <v>0</v>
      </c>
      <c r="I116" t="s">
        <v>387</v>
      </c>
      <c r="J116" t="s">
        <v>17</v>
      </c>
      <c r="K116">
        <v>27</v>
      </c>
      <c r="M116" t="s">
        <v>19</v>
      </c>
      <c r="N116" t="s">
        <v>234</v>
      </c>
    </row>
    <row r="117" spans="1:14" x14ac:dyDescent="0.25">
      <c r="A117" t="s">
        <v>338</v>
      </c>
      <c r="B117" t="s">
        <v>477</v>
      </c>
      <c r="C117" s="7">
        <v>43449</v>
      </c>
      <c r="D117" t="s">
        <v>356</v>
      </c>
      <c r="E117" t="s">
        <v>364</v>
      </c>
      <c r="F117">
        <v>17</v>
      </c>
      <c r="G117">
        <v>0</v>
      </c>
      <c r="H117">
        <v>4</v>
      </c>
      <c r="I117" t="s">
        <v>372</v>
      </c>
      <c r="J117" t="s">
        <v>17</v>
      </c>
      <c r="K117">
        <v>62</v>
      </c>
      <c r="M117" t="s">
        <v>36</v>
      </c>
      <c r="N117" t="s">
        <v>193</v>
      </c>
    </row>
    <row r="118" spans="1:14" x14ac:dyDescent="0.25">
      <c r="A118" t="s">
        <v>338</v>
      </c>
      <c r="B118" t="s">
        <v>478</v>
      </c>
      <c r="C118" s="7">
        <v>43483</v>
      </c>
      <c r="D118" t="s">
        <v>356</v>
      </c>
      <c r="E118" t="s">
        <v>369</v>
      </c>
      <c r="F118">
        <v>7</v>
      </c>
      <c r="G118">
        <v>1</v>
      </c>
      <c r="H118">
        <v>3</v>
      </c>
      <c r="I118" t="s">
        <v>410</v>
      </c>
      <c r="J118" t="s">
        <v>17</v>
      </c>
      <c r="K118">
        <v>87</v>
      </c>
      <c r="M118" t="s">
        <v>44</v>
      </c>
      <c r="N118" t="s">
        <v>57</v>
      </c>
    </row>
    <row r="119" spans="1:14" x14ac:dyDescent="0.25">
      <c r="A119" t="s">
        <v>338</v>
      </c>
      <c r="B119" t="s">
        <v>479</v>
      </c>
      <c r="C119" s="7">
        <v>43492</v>
      </c>
      <c r="D119" t="s">
        <v>360</v>
      </c>
      <c r="E119" t="s">
        <v>404</v>
      </c>
      <c r="F119">
        <v>16</v>
      </c>
      <c r="G119">
        <v>4</v>
      </c>
      <c r="H119">
        <v>1</v>
      </c>
      <c r="I119" t="s">
        <v>380</v>
      </c>
      <c r="J119" t="s">
        <v>17</v>
      </c>
      <c r="K119">
        <v>85</v>
      </c>
      <c r="M119" t="s">
        <v>19</v>
      </c>
      <c r="N119" t="s">
        <v>193</v>
      </c>
    </row>
    <row r="120" spans="1:14" x14ac:dyDescent="0.25">
      <c r="A120" t="s">
        <v>338</v>
      </c>
      <c r="B120" t="s">
        <v>480</v>
      </c>
      <c r="C120" s="7">
        <v>43505</v>
      </c>
      <c r="D120" t="s">
        <v>360</v>
      </c>
      <c r="E120" t="s">
        <v>357</v>
      </c>
      <c r="F120">
        <v>12</v>
      </c>
      <c r="G120">
        <v>3</v>
      </c>
      <c r="H120">
        <v>1</v>
      </c>
      <c r="I120" t="s">
        <v>413</v>
      </c>
      <c r="J120" t="s">
        <v>252</v>
      </c>
      <c r="K120">
        <v>27</v>
      </c>
      <c r="M120" t="s">
        <v>19</v>
      </c>
      <c r="N120" t="s">
        <v>215</v>
      </c>
    </row>
    <row r="121" spans="1:14" x14ac:dyDescent="0.25">
      <c r="A121" t="s">
        <v>338</v>
      </c>
      <c r="B121" t="s">
        <v>481</v>
      </c>
      <c r="C121" s="7">
        <v>43526</v>
      </c>
      <c r="D121" t="s">
        <v>356</v>
      </c>
      <c r="E121" t="s">
        <v>466</v>
      </c>
      <c r="F121">
        <v>3</v>
      </c>
      <c r="G121">
        <v>1</v>
      </c>
      <c r="H121">
        <v>5</v>
      </c>
      <c r="I121" t="s">
        <v>482</v>
      </c>
      <c r="J121" t="s">
        <v>17</v>
      </c>
      <c r="K121">
        <v>47</v>
      </c>
      <c r="M121" t="s">
        <v>19</v>
      </c>
      <c r="N121" t="s">
        <v>114</v>
      </c>
    </row>
    <row r="122" spans="1:14" x14ac:dyDescent="0.25">
      <c r="A122" t="s">
        <v>338</v>
      </c>
      <c r="B122" t="s">
        <v>481</v>
      </c>
      <c r="C122" s="7">
        <v>43526</v>
      </c>
      <c r="D122" t="s">
        <v>356</v>
      </c>
      <c r="E122" t="s">
        <v>466</v>
      </c>
      <c r="F122">
        <v>3</v>
      </c>
      <c r="G122">
        <v>1</v>
      </c>
      <c r="H122">
        <v>5</v>
      </c>
      <c r="I122" t="s">
        <v>482</v>
      </c>
      <c r="J122" t="s">
        <v>17</v>
      </c>
      <c r="K122">
        <v>90</v>
      </c>
      <c r="L122">
        <v>1</v>
      </c>
      <c r="M122" t="s">
        <v>88</v>
      </c>
    </row>
    <row r="123" spans="1:14" x14ac:dyDescent="0.25">
      <c r="A123" t="s">
        <v>338</v>
      </c>
      <c r="B123" t="s">
        <v>483</v>
      </c>
      <c r="C123" s="7">
        <v>43533</v>
      </c>
      <c r="D123" t="s">
        <v>360</v>
      </c>
      <c r="E123" t="s">
        <v>397</v>
      </c>
      <c r="F123">
        <v>7</v>
      </c>
      <c r="G123">
        <v>6</v>
      </c>
      <c r="H123">
        <v>0</v>
      </c>
      <c r="I123" t="s">
        <v>422</v>
      </c>
      <c r="J123" t="s">
        <v>17</v>
      </c>
      <c r="K123">
        <v>37</v>
      </c>
      <c r="M123" t="s">
        <v>19</v>
      </c>
      <c r="N123" t="s">
        <v>244</v>
      </c>
    </row>
    <row r="124" spans="1:14" x14ac:dyDescent="0.25">
      <c r="A124" t="s">
        <v>338</v>
      </c>
      <c r="B124" t="s">
        <v>483</v>
      </c>
      <c r="C124" s="7">
        <v>43533</v>
      </c>
      <c r="D124" t="s">
        <v>360</v>
      </c>
      <c r="E124" t="s">
        <v>397</v>
      </c>
      <c r="F124">
        <v>7</v>
      </c>
      <c r="G124">
        <v>6</v>
      </c>
      <c r="H124">
        <v>0</v>
      </c>
      <c r="I124" t="s">
        <v>422</v>
      </c>
      <c r="J124" t="s">
        <v>17</v>
      </c>
      <c r="K124">
        <v>85</v>
      </c>
      <c r="M124" t="s">
        <v>36</v>
      </c>
      <c r="N124" t="s">
        <v>61</v>
      </c>
    </row>
    <row r="125" spans="1:14" x14ac:dyDescent="0.25">
      <c r="A125" t="s">
        <v>338</v>
      </c>
      <c r="B125" t="s">
        <v>484</v>
      </c>
      <c r="C125" s="7">
        <v>43541</v>
      </c>
      <c r="D125" t="s">
        <v>360</v>
      </c>
      <c r="E125" t="s">
        <v>389</v>
      </c>
      <c r="F125">
        <v>13</v>
      </c>
      <c r="G125">
        <v>6</v>
      </c>
      <c r="H125">
        <v>0</v>
      </c>
      <c r="I125" t="s">
        <v>422</v>
      </c>
      <c r="J125" t="s">
        <v>17</v>
      </c>
      <c r="K125">
        <v>3</v>
      </c>
      <c r="M125" t="s">
        <v>19</v>
      </c>
      <c r="N125" t="s">
        <v>168</v>
      </c>
    </row>
    <row r="126" spans="1:14" x14ac:dyDescent="0.25">
      <c r="A126" t="s">
        <v>338</v>
      </c>
      <c r="B126" t="s">
        <v>485</v>
      </c>
      <c r="C126" s="7">
        <v>43554</v>
      </c>
      <c r="D126" t="s">
        <v>356</v>
      </c>
      <c r="E126" t="s">
        <v>431</v>
      </c>
      <c r="F126">
        <v>11</v>
      </c>
      <c r="G126">
        <v>1</v>
      </c>
      <c r="H126">
        <v>1</v>
      </c>
      <c r="I126" t="s">
        <v>358</v>
      </c>
      <c r="J126" t="s">
        <v>17</v>
      </c>
      <c r="K126">
        <v>22</v>
      </c>
      <c r="M126" t="s">
        <v>44</v>
      </c>
      <c r="N126" t="s">
        <v>234</v>
      </c>
    </row>
    <row r="127" spans="1:14" x14ac:dyDescent="0.25">
      <c r="A127" t="s">
        <v>338</v>
      </c>
      <c r="B127" t="s">
        <v>486</v>
      </c>
      <c r="C127" s="7">
        <v>43561</v>
      </c>
      <c r="D127" t="s">
        <v>360</v>
      </c>
      <c r="E127" t="s">
        <v>366</v>
      </c>
      <c r="F127">
        <v>1</v>
      </c>
      <c r="G127">
        <v>5</v>
      </c>
      <c r="H127">
        <v>0</v>
      </c>
      <c r="I127" t="s">
        <v>392</v>
      </c>
      <c r="J127" t="s">
        <v>17</v>
      </c>
      <c r="K127">
        <v>17</v>
      </c>
      <c r="M127" t="s">
        <v>19</v>
      </c>
    </row>
    <row r="128" spans="1:14" x14ac:dyDescent="0.25">
      <c r="A128" t="s">
        <v>338</v>
      </c>
      <c r="B128" t="s">
        <v>486</v>
      </c>
      <c r="C128" s="7">
        <v>43561</v>
      </c>
      <c r="D128" t="s">
        <v>360</v>
      </c>
      <c r="E128" t="s">
        <v>366</v>
      </c>
      <c r="F128">
        <v>1</v>
      </c>
      <c r="G128">
        <v>5</v>
      </c>
      <c r="H128">
        <v>0</v>
      </c>
      <c r="I128" t="s">
        <v>392</v>
      </c>
      <c r="J128" t="s">
        <v>17</v>
      </c>
      <c r="K128">
        <v>89</v>
      </c>
      <c r="M128" t="s">
        <v>19</v>
      </c>
      <c r="N128" t="s">
        <v>244</v>
      </c>
    </row>
    <row r="129" spans="1:14" x14ac:dyDescent="0.25">
      <c r="A129" t="s">
        <v>338</v>
      </c>
      <c r="B129" t="s">
        <v>487</v>
      </c>
      <c r="C129" s="7">
        <v>43589</v>
      </c>
      <c r="D129" t="s">
        <v>360</v>
      </c>
      <c r="E129" t="s">
        <v>364</v>
      </c>
      <c r="F129">
        <v>18</v>
      </c>
      <c r="G129">
        <v>3</v>
      </c>
      <c r="H129">
        <v>1</v>
      </c>
      <c r="I129" t="s">
        <v>413</v>
      </c>
      <c r="J129" t="s">
        <v>17</v>
      </c>
      <c r="K129">
        <v>27</v>
      </c>
      <c r="M129" t="s">
        <v>36</v>
      </c>
      <c r="N129" t="s">
        <v>193</v>
      </c>
    </row>
    <row r="130" spans="1:14" x14ac:dyDescent="0.25">
      <c r="A130" t="s">
        <v>339</v>
      </c>
      <c r="B130" t="s">
        <v>488</v>
      </c>
      <c r="C130" s="7">
        <v>43693</v>
      </c>
      <c r="D130" t="s">
        <v>360</v>
      </c>
      <c r="E130" t="s">
        <v>434</v>
      </c>
      <c r="F130">
        <v>10</v>
      </c>
      <c r="G130">
        <v>2</v>
      </c>
      <c r="H130">
        <v>2</v>
      </c>
      <c r="I130" t="s">
        <v>448</v>
      </c>
      <c r="J130" t="s">
        <v>17</v>
      </c>
      <c r="K130">
        <v>24</v>
      </c>
      <c r="M130" t="s">
        <v>44</v>
      </c>
      <c r="N130" t="s">
        <v>244</v>
      </c>
    </row>
    <row r="131" spans="1:14" x14ac:dyDescent="0.25">
      <c r="A131" t="s">
        <v>339</v>
      </c>
      <c r="B131" t="s">
        <v>488</v>
      </c>
      <c r="C131" s="7">
        <v>43693</v>
      </c>
      <c r="D131" t="s">
        <v>360</v>
      </c>
      <c r="E131" t="s">
        <v>434</v>
      </c>
      <c r="F131">
        <v>10</v>
      </c>
      <c r="G131">
        <v>2</v>
      </c>
      <c r="H131">
        <v>2</v>
      </c>
      <c r="I131" t="s">
        <v>448</v>
      </c>
      <c r="J131" t="s">
        <v>17</v>
      </c>
      <c r="K131">
        <v>60</v>
      </c>
      <c r="M131" t="s">
        <v>88</v>
      </c>
    </row>
    <row r="132" spans="1:14" x14ac:dyDescent="0.25">
      <c r="A132" t="s">
        <v>339</v>
      </c>
      <c r="B132" t="s">
        <v>489</v>
      </c>
      <c r="C132" s="7">
        <v>43701</v>
      </c>
      <c r="D132" t="s">
        <v>356</v>
      </c>
      <c r="E132" t="s">
        <v>357</v>
      </c>
      <c r="F132">
        <v>11</v>
      </c>
      <c r="G132">
        <v>0</v>
      </c>
      <c r="H132">
        <v>3</v>
      </c>
      <c r="I132" t="s">
        <v>400</v>
      </c>
      <c r="J132" t="s">
        <v>17</v>
      </c>
      <c r="K132">
        <v>20</v>
      </c>
      <c r="M132" t="s">
        <v>88</v>
      </c>
    </row>
    <row r="133" spans="1:14" x14ac:dyDescent="0.25">
      <c r="A133" t="s">
        <v>339</v>
      </c>
      <c r="B133" t="s">
        <v>489</v>
      </c>
      <c r="C133" s="7">
        <v>43701</v>
      </c>
      <c r="D133" t="s">
        <v>356</v>
      </c>
      <c r="E133" t="s">
        <v>357</v>
      </c>
      <c r="F133">
        <v>11</v>
      </c>
      <c r="G133">
        <v>0</v>
      </c>
      <c r="H133">
        <v>3</v>
      </c>
      <c r="I133" t="s">
        <v>400</v>
      </c>
      <c r="J133" t="s">
        <v>17</v>
      </c>
      <c r="K133">
        <v>50</v>
      </c>
      <c r="M133" t="s">
        <v>170</v>
      </c>
    </row>
    <row r="134" spans="1:14" x14ac:dyDescent="0.25">
      <c r="A134" t="s">
        <v>339</v>
      </c>
      <c r="B134" t="s">
        <v>489</v>
      </c>
      <c r="C134" s="7">
        <v>43701</v>
      </c>
      <c r="D134" t="s">
        <v>356</v>
      </c>
      <c r="E134" t="s">
        <v>357</v>
      </c>
      <c r="F134">
        <v>11</v>
      </c>
      <c r="G134">
        <v>0</v>
      </c>
      <c r="H134">
        <v>3</v>
      </c>
      <c r="I134" t="s">
        <v>400</v>
      </c>
      <c r="J134" t="s">
        <v>17</v>
      </c>
      <c r="K134">
        <v>75</v>
      </c>
      <c r="M134" t="s">
        <v>19</v>
      </c>
      <c r="N134" t="s">
        <v>109</v>
      </c>
    </row>
    <row r="135" spans="1:14" x14ac:dyDescent="0.25">
      <c r="A135" t="s">
        <v>339</v>
      </c>
      <c r="B135" t="s">
        <v>490</v>
      </c>
      <c r="C135" s="7">
        <v>43708</v>
      </c>
      <c r="D135" t="s">
        <v>360</v>
      </c>
      <c r="E135" t="s">
        <v>389</v>
      </c>
      <c r="F135">
        <v>18</v>
      </c>
      <c r="G135">
        <v>6</v>
      </c>
      <c r="H135">
        <v>1</v>
      </c>
      <c r="I135" t="s">
        <v>491</v>
      </c>
      <c r="J135" t="s">
        <v>17</v>
      </c>
      <c r="K135">
        <v>78</v>
      </c>
      <c r="M135" t="s">
        <v>19</v>
      </c>
      <c r="N135" t="s">
        <v>57</v>
      </c>
    </row>
    <row r="136" spans="1:14" x14ac:dyDescent="0.25">
      <c r="A136" t="s">
        <v>339</v>
      </c>
      <c r="B136" t="s">
        <v>492</v>
      </c>
      <c r="C136" s="7">
        <v>43722</v>
      </c>
      <c r="D136" t="s">
        <v>356</v>
      </c>
      <c r="E136" t="s">
        <v>429</v>
      </c>
      <c r="F136">
        <v>1</v>
      </c>
      <c r="G136">
        <v>1</v>
      </c>
      <c r="H136">
        <v>1</v>
      </c>
      <c r="I136" t="s">
        <v>358</v>
      </c>
      <c r="J136" t="s">
        <v>17</v>
      </c>
      <c r="K136">
        <v>3</v>
      </c>
      <c r="M136" t="s">
        <v>19</v>
      </c>
      <c r="N136" t="s">
        <v>57</v>
      </c>
    </row>
    <row r="137" spans="1:14" x14ac:dyDescent="0.25">
      <c r="A137" t="s">
        <v>339</v>
      </c>
      <c r="B137" t="s">
        <v>493</v>
      </c>
      <c r="C137" s="7">
        <v>43729</v>
      </c>
      <c r="D137" t="s">
        <v>360</v>
      </c>
      <c r="E137" t="s">
        <v>379</v>
      </c>
      <c r="F137">
        <v>15</v>
      </c>
      <c r="G137">
        <v>4</v>
      </c>
      <c r="H137">
        <v>0</v>
      </c>
      <c r="I137" t="s">
        <v>362</v>
      </c>
      <c r="J137" t="s">
        <v>17</v>
      </c>
      <c r="K137">
        <v>3</v>
      </c>
      <c r="M137" t="s">
        <v>19</v>
      </c>
      <c r="N137" t="s">
        <v>193</v>
      </c>
    </row>
    <row r="138" spans="1:14" x14ac:dyDescent="0.25">
      <c r="A138" t="s">
        <v>339</v>
      </c>
      <c r="B138" t="s">
        <v>493</v>
      </c>
      <c r="C138" s="7">
        <v>43729</v>
      </c>
      <c r="D138" t="s">
        <v>360</v>
      </c>
      <c r="E138" t="s">
        <v>379</v>
      </c>
      <c r="F138">
        <v>15</v>
      </c>
      <c r="G138">
        <v>4</v>
      </c>
      <c r="H138">
        <v>0</v>
      </c>
      <c r="I138" t="s">
        <v>362</v>
      </c>
      <c r="J138" t="s">
        <v>17</v>
      </c>
      <c r="K138">
        <v>48</v>
      </c>
      <c r="M138" t="s">
        <v>36</v>
      </c>
      <c r="N138" t="s">
        <v>193</v>
      </c>
    </row>
    <row r="139" spans="1:14" x14ac:dyDescent="0.25">
      <c r="A139" t="s">
        <v>339</v>
      </c>
      <c r="B139" t="s">
        <v>494</v>
      </c>
      <c r="C139" s="7">
        <v>43736</v>
      </c>
      <c r="D139" t="s">
        <v>356</v>
      </c>
      <c r="E139" t="s">
        <v>361</v>
      </c>
      <c r="F139">
        <v>18</v>
      </c>
      <c r="G139">
        <v>2</v>
      </c>
      <c r="H139">
        <v>3</v>
      </c>
      <c r="I139" t="s">
        <v>495</v>
      </c>
      <c r="J139" t="s">
        <v>17</v>
      </c>
      <c r="K139">
        <v>79</v>
      </c>
      <c r="M139" t="s">
        <v>19</v>
      </c>
      <c r="N139" t="s">
        <v>272</v>
      </c>
    </row>
    <row r="140" spans="1:14" x14ac:dyDescent="0.25">
      <c r="A140" t="s">
        <v>339</v>
      </c>
      <c r="B140" t="s">
        <v>496</v>
      </c>
      <c r="C140" s="7">
        <v>43743</v>
      </c>
      <c r="D140" t="s">
        <v>360</v>
      </c>
      <c r="E140" t="s">
        <v>369</v>
      </c>
      <c r="F140">
        <v>12</v>
      </c>
      <c r="G140">
        <v>1</v>
      </c>
      <c r="H140">
        <v>2</v>
      </c>
      <c r="I140" t="s">
        <v>394</v>
      </c>
      <c r="J140" t="s">
        <v>17</v>
      </c>
      <c r="K140">
        <v>73</v>
      </c>
      <c r="M140" t="s">
        <v>36</v>
      </c>
      <c r="N140" t="s">
        <v>57</v>
      </c>
    </row>
    <row r="141" spans="1:14" x14ac:dyDescent="0.25">
      <c r="A141" t="s">
        <v>339</v>
      </c>
      <c r="B141" t="s">
        <v>497</v>
      </c>
      <c r="C141" s="7">
        <v>43757</v>
      </c>
      <c r="D141" t="s">
        <v>356</v>
      </c>
      <c r="E141" t="s">
        <v>371</v>
      </c>
      <c r="F141">
        <v>14</v>
      </c>
      <c r="G141">
        <v>2</v>
      </c>
      <c r="H141">
        <v>2</v>
      </c>
      <c r="I141" t="s">
        <v>448</v>
      </c>
      <c r="J141" t="s">
        <v>17</v>
      </c>
      <c r="K141">
        <v>14</v>
      </c>
      <c r="M141" t="s">
        <v>36</v>
      </c>
      <c r="N141" t="s">
        <v>244</v>
      </c>
    </row>
    <row r="142" spans="1:14" x14ac:dyDescent="0.25">
      <c r="A142" t="s">
        <v>339</v>
      </c>
      <c r="B142" t="s">
        <v>498</v>
      </c>
      <c r="C142" s="7">
        <v>43764</v>
      </c>
      <c r="D142" t="s">
        <v>360</v>
      </c>
      <c r="E142" t="s">
        <v>499</v>
      </c>
      <c r="F142">
        <v>14</v>
      </c>
      <c r="G142">
        <v>2</v>
      </c>
      <c r="H142">
        <v>1</v>
      </c>
      <c r="I142" t="s">
        <v>367</v>
      </c>
      <c r="J142" t="s">
        <v>17</v>
      </c>
      <c r="K142">
        <v>53</v>
      </c>
      <c r="M142" t="s">
        <v>19</v>
      </c>
    </row>
    <row r="143" spans="1:14" x14ac:dyDescent="0.25">
      <c r="A143" t="s">
        <v>339</v>
      </c>
      <c r="B143" t="s">
        <v>500</v>
      </c>
      <c r="C143" s="7">
        <v>43771</v>
      </c>
      <c r="D143" t="s">
        <v>356</v>
      </c>
      <c r="E143" t="s">
        <v>386</v>
      </c>
      <c r="F143">
        <v>9</v>
      </c>
      <c r="G143">
        <v>5</v>
      </c>
      <c r="H143">
        <v>1</v>
      </c>
      <c r="I143" t="s">
        <v>398</v>
      </c>
      <c r="J143" t="s">
        <v>17</v>
      </c>
      <c r="K143">
        <v>37</v>
      </c>
      <c r="M143" t="s">
        <v>19</v>
      </c>
      <c r="N143" t="s">
        <v>277</v>
      </c>
    </row>
    <row r="144" spans="1:14" x14ac:dyDescent="0.25">
      <c r="A144" t="s">
        <v>339</v>
      </c>
      <c r="B144" t="s">
        <v>501</v>
      </c>
      <c r="C144" s="7">
        <v>43778</v>
      </c>
      <c r="D144" t="s">
        <v>360</v>
      </c>
      <c r="E144" t="s">
        <v>366</v>
      </c>
      <c r="F144">
        <v>2</v>
      </c>
      <c r="G144">
        <v>4</v>
      </c>
      <c r="H144">
        <v>0</v>
      </c>
      <c r="I144" t="s">
        <v>362</v>
      </c>
      <c r="J144" t="s">
        <v>17</v>
      </c>
      <c r="K144">
        <v>17</v>
      </c>
      <c r="M144" t="s">
        <v>36</v>
      </c>
      <c r="N144" t="s">
        <v>278</v>
      </c>
    </row>
    <row r="145" spans="1:14" x14ac:dyDescent="0.25">
      <c r="A145" t="s">
        <v>339</v>
      </c>
      <c r="B145" t="s">
        <v>501</v>
      </c>
      <c r="C145" s="7">
        <v>43778</v>
      </c>
      <c r="D145" t="s">
        <v>360</v>
      </c>
      <c r="E145" t="s">
        <v>366</v>
      </c>
      <c r="F145">
        <v>2</v>
      </c>
      <c r="G145">
        <v>4</v>
      </c>
      <c r="H145">
        <v>0</v>
      </c>
      <c r="I145" t="s">
        <v>362</v>
      </c>
      <c r="J145" t="s">
        <v>17</v>
      </c>
      <c r="K145">
        <v>76</v>
      </c>
      <c r="M145" t="s">
        <v>19</v>
      </c>
      <c r="N145" t="s">
        <v>57</v>
      </c>
    </row>
    <row r="146" spans="1:14" x14ac:dyDescent="0.25">
      <c r="A146" t="s">
        <v>339</v>
      </c>
      <c r="B146" t="s">
        <v>502</v>
      </c>
      <c r="C146" s="7">
        <v>43813</v>
      </c>
      <c r="D146" t="s">
        <v>360</v>
      </c>
      <c r="E146" t="s">
        <v>382</v>
      </c>
      <c r="F146">
        <v>14</v>
      </c>
      <c r="G146">
        <v>6</v>
      </c>
      <c r="H146">
        <v>1</v>
      </c>
      <c r="I146" t="s">
        <v>491</v>
      </c>
      <c r="J146" t="s">
        <v>17</v>
      </c>
      <c r="K146">
        <v>45</v>
      </c>
      <c r="L146">
        <v>4</v>
      </c>
      <c r="M146" t="s">
        <v>44</v>
      </c>
      <c r="N146" t="s">
        <v>274</v>
      </c>
    </row>
    <row r="147" spans="1:14" x14ac:dyDescent="0.25">
      <c r="A147" t="s">
        <v>339</v>
      </c>
      <c r="B147" t="s">
        <v>502</v>
      </c>
      <c r="C147" s="7">
        <v>43813</v>
      </c>
      <c r="D147" t="s">
        <v>360</v>
      </c>
      <c r="E147" t="s">
        <v>382</v>
      </c>
      <c r="F147">
        <v>14</v>
      </c>
      <c r="G147">
        <v>6</v>
      </c>
      <c r="H147">
        <v>1</v>
      </c>
      <c r="I147" t="s">
        <v>491</v>
      </c>
      <c r="J147" t="s">
        <v>17</v>
      </c>
      <c r="K147">
        <v>72</v>
      </c>
      <c r="M147" t="s">
        <v>19</v>
      </c>
      <c r="N147" t="s">
        <v>57</v>
      </c>
    </row>
    <row r="148" spans="1:14" x14ac:dyDescent="0.25">
      <c r="A148" t="s">
        <v>339</v>
      </c>
      <c r="B148" t="s">
        <v>503</v>
      </c>
      <c r="C148" s="7">
        <v>43817</v>
      </c>
      <c r="D148" t="s">
        <v>356</v>
      </c>
      <c r="E148" t="s">
        <v>431</v>
      </c>
      <c r="F148">
        <v>6</v>
      </c>
      <c r="G148">
        <v>1</v>
      </c>
      <c r="H148">
        <v>3</v>
      </c>
      <c r="I148" t="s">
        <v>410</v>
      </c>
      <c r="J148" t="s">
        <v>17</v>
      </c>
      <c r="K148">
        <v>16</v>
      </c>
      <c r="M148" t="s">
        <v>19</v>
      </c>
      <c r="N148" t="s">
        <v>277</v>
      </c>
    </row>
    <row r="149" spans="1:14" x14ac:dyDescent="0.25">
      <c r="A149" t="s">
        <v>339</v>
      </c>
      <c r="B149" t="s">
        <v>504</v>
      </c>
      <c r="C149" s="7">
        <v>43849</v>
      </c>
      <c r="D149" t="s">
        <v>356</v>
      </c>
      <c r="E149" t="s">
        <v>434</v>
      </c>
      <c r="F149">
        <v>12</v>
      </c>
      <c r="G149">
        <v>0</v>
      </c>
      <c r="H149">
        <v>4</v>
      </c>
      <c r="I149" t="s">
        <v>372</v>
      </c>
      <c r="J149" t="s">
        <v>17</v>
      </c>
      <c r="K149">
        <v>73</v>
      </c>
      <c r="M149" t="s">
        <v>88</v>
      </c>
    </row>
    <row r="150" spans="1:14" x14ac:dyDescent="0.25">
      <c r="A150" t="s">
        <v>339</v>
      </c>
      <c r="B150" t="s">
        <v>505</v>
      </c>
      <c r="C150" s="7">
        <v>43855</v>
      </c>
      <c r="D150" t="s">
        <v>360</v>
      </c>
      <c r="E150" t="s">
        <v>357</v>
      </c>
      <c r="F150">
        <v>5</v>
      </c>
      <c r="G150">
        <v>5</v>
      </c>
      <c r="H150">
        <v>0</v>
      </c>
      <c r="I150" t="s">
        <v>392</v>
      </c>
      <c r="J150" t="s">
        <v>17</v>
      </c>
      <c r="K150">
        <v>6</v>
      </c>
      <c r="M150" t="s">
        <v>19</v>
      </c>
      <c r="N150" t="s">
        <v>280</v>
      </c>
    </row>
    <row r="151" spans="1:14" x14ac:dyDescent="0.25">
      <c r="A151" t="s">
        <v>339</v>
      </c>
      <c r="B151" t="s">
        <v>506</v>
      </c>
      <c r="C151" s="7">
        <v>43862</v>
      </c>
      <c r="D151" t="s">
        <v>356</v>
      </c>
      <c r="E151" t="s">
        <v>389</v>
      </c>
      <c r="F151">
        <v>15</v>
      </c>
      <c r="G151">
        <v>1</v>
      </c>
      <c r="H151">
        <v>3</v>
      </c>
      <c r="I151" t="s">
        <v>410</v>
      </c>
      <c r="J151" t="s">
        <v>17</v>
      </c>
      <c r="K151">
        <v>8</v>
      </c>
      <c r="M151" t="s">
        <v>36</v>
      </c>
      <c r="N151" t="s">
        <v>278</v>
      </c>
    </row>
    <row r="152" spans="1:14" x14ac:dyDescent="0.25">
      <c r="A152" t="s">
        <v>339</v>
      </c>
      <c r="B152" t="s">
        <v>507</v>
      </c>
      <c r="C152" s="7">
        <v>43877</v>
      </c>
      <c r="D152" t="s">
        <v>356</v>
      </c>
      <c r="E152" t="s">
        <v>379</v>
      </c>
      <c r="F152">
        <v>13</v>
      </c>
      <c r="G152">
        <v>1</v>
      </c>
      <c r="H152">
        <v>4</v>
      </c>
      <c r="I152" t="s">
        <v>508</v>
      </c>
      <c r="J152" t="s">
        <v>17</v>
      </c>
      <c r="K152">
        <v>3</v>
      </c>
      <c r="M152" t="s">
        <v>44</v>
      </c>
      <c r="N152" t="s">
        <v>57</v>
      </c>
    </row>
    <row r="153" spans="1:14" x14ac:dyDescent="0.25">
      <c r="A153" t="s">
        <v>339</v>
      </c>
      <c r="B153" t="s">
        <v>509</v>
      </c>
      <c r="C153" s="7">
        <v>43882</v>
      </c>
      <c r="D153" t="s">
        <v>360</v>
      </c>
      <c r="E153" t="s">
        <v>361</v>
      </c>
      <c r="F153">
        <v>18</v>
      </c>
      <c r="G153">
        <v>3</v>
      </c>
      <c r="H153">
        <v>2</v>
      </c>
      <c r="I153" t="s">
        <v>474</v>
      </c>
      <c r="J153" t="s">
        <v>17</v>
      </c>
      <c r="K153">
        <v>70</v>
      </c>
      <c r="M153" t="s">
        <v>19</v>
      </c>
      <c r="N153" t="s">
        <v>244</v>
      </c>
    </row>
    <row r="154" spans="1:14" x14ac:dyDescent="0.25">
      <c r="A154" t="s">
        <v>339</v>
      </c>
      <c r="B154" t="s">
        <v>509</v>
      </c>
      <c r="C154" s="7">
        <v>43882</v>
      </c>
      <c r="D154" t="s">
        <v>360</v>
      </c>
      <c r="E154" t="s">
        <v>361</v>
      </c>
      <c r="F154">
        <v>18</v>
      </c>
      <c r="G154">
        <v>3</v>
      </c>
      <c r="H154">
        <v>2</v>
      </c>
      <c r="I154" t="s">
        <v>474</v>
      </c>
      <c r="J154" t="s">
        <v>17</v>
      </c>
      <c r="K154">
        <v>88</v>
      </c>
      <c r="M154" t="s">
        <v>19</v>
      </c>
      <c r="N154" t="s">
        <v>244</v>
      </c>
    </row>
    <row r="155" spans="1:14" x14ac:dyDescent="0.25">
      <c r="A155" t="s">
        <v>339</v>
      </c>
      <c r="B155" t="s">
        <v>510</v>
      </c>
      <c r="C155" s="7">
        <v>43968</v>
      </c>
      <c r="D155" t="s">
        <v>356</v>
      </c>
      <c r="E155" t="s">
        <v>499</v>
      </c>
      <c r="F155">
        <v>12</v>
      </c>
      <c r="G155">
        <v>0</v>
      </c>
      <c r="H155">
        <v>2</v>
      </c>
      <c r="I155" t="s">
        <v>415</v>
      </c>
      <c r="J155" t="s">
        <v>17</v>
      </c>
      <c r="K155">
        <v>40</v>
      </c>
      <c r="M155" t="s">
        <v>88</v>
      </c>
    </row>
    <row r="156" spans="1:14" x14ac:dyDescent="0.25">
      <c r="A156" t="s">
        <v>339</v>
      </c>
      <c r="B156" t="s">
        <v>511</v>
      </c>
      <c r="C156" s="7">
        <v>43974</v>
      </c>
      <c r="D156" t="s">
        <v>360</v>
      </c>
      <c r="E156" t="s">
        <v>386</v>
      </c>
      <c r="F156">
        <v>11</v>
      </c>
      <c r="G156">
        <v>5</v>
      </c>
      <c r="H156">
        <v>2</v>
      </c>
      <c r="I156" t="s">
        <v>460</v>
      </c>
      <c r="J156" t="s">
        <v>17</v>
      </c>
      <c r="K156">
        <v>46</v>
      </c>
      <c r="M156" t="s">
        <v>36</v>
      </c>
      <c r="N156" t="s">
        <v>109</v>
      </c>
    </row>
    <row r="157" spans="1:14" x14ac:dyDescent="0.25">
      <c r="A157" t="s">
        <v>339</v>
      </c>
      <c r="B157" t="s">
        <v>512</v>
      </c>
      <c r="C157" s="7">
        <v>43981</v>
      </c>
      <c r="D157" t="s">
        <v>360</v>
      </c>
      <c r="E157" t="s">
        <v>513</v>
      </c>
      <c r="F157">
        <v>16</v>
      </c>
      <c r="G157">
        <v>5</v>
      </c>
      <c r="H157">
        <v>0</v>
      </c>
      <c r="I157" t="s">
        <v>392</v>
      </c>
      <c r="J157" t="s">
        <v>17</v>
      </c>
      <c r="K157">
        <v>43</v>
      </c>
      <c r="M157" t="s">
        <v>19</v>
      </c>
      <c r="N157" t="s">
        <v>57</v>
      </c>
    </row>
    <row r="158" spans="1:14" x14ac:dyDescent="0.25">
      <c r="A158" t="s">
        <v>339</v>
      </c>
      <c r="B158" t="s">
        <v>512</v>
      </c>
      <c r="C158" s="7">
        <v>43981</v>
      </c>
      <c r="D158" t="s">
        <v>360</v>
      </c>
      <c r="E158" t="s">
        <v>513</v>
      </c>
      <c r="F158">
        <v>16</v>
      </c>
      <c r="G158">
        <v>5</v>
      </c>
      <c r="H158">
        <v>0</v>
      </c>
      <c r="I158" t="s">
        <v>392</v>
      </c>
      <c r="J158" t="s">
        <v>17</v>
      </c>
      <c r="K158">
        <v>50</v>
      </c>
      <c r="M158" t="s">
        <v>19</v>
      </c>
      <c r="N158" t="s">
        <v>244</v>
      </c>
    </row>
    <row r="159" spans="1:14" x14ac:dyDescent="0.25">
      <c r="A159" t="s">
        <v>339</v>
      </c>
      <c r="B159" t="s">
        <v>514</v>
      </c>
      <c r="C159" s="7">
        <v>43988</v>
      </c>
      <c r="D159" t="s">
        <v>356</v>
      </c>
      <c r="E159" t="s">
        <v>443</v>
      </c>
      <c r="F159">
        <v>5</v>
      </c>
      <c r="G159">
        <v>2</v>
      </c>
      <c r="H159">
        <v>4</v>
      </c>
      <c r="I159" t="s">
        <v>515</v>
      </c>
      <c r="J159" t="s">
        <v>17</v>
      </c>
      <c r="K159">
        <v>66</v>
      </c>
      <c r="M159" t="s">
        <v>36</v>
      </c>
      <c r="N159" t="s">
        <v>57</v>
      </c>
    </row>
    <row r="160" spans="1:14" x14ac:dyDescent="0.25">
      <c r="A160" t="s">
        <v>339</v>
      </c>
      <c r="B160" t="s">
        <v>516</v>
      </c>
      <c r="C160" s="7">
        <v>43998</v>
      </c>
      <c r="D160" t="s">
        <v>356</v>
      </c>
      <c r="E160" t="s">
        <v>382</v>
      </c>
      <c r="F160">
        <v>17</v>
      </c>
      <c r="G160">
        <v>0</v>
      </c>
      <c r="H160">
        <v>1</v>
      </c>
      <c r="I160" t="s">
        <v>384</v>
      </c>
      <c r="J160" t="s">
        <v>17</v>
      </c>
      <c r="K160">
        <v>43</v>
      </c>
      <c r="M160" t="s">
        <v>19</v>
      </c>
      <c r="N160" t="s">
        <v>50</v>
      </c>
    </row>
    <row r="161" spans="1:14" x14ac:dyDescent="0.25">
      <c r="A161" t="s">
        <v>339</v>
      </c>
      <c r="B161" t="s">
        <v>517</v>
      </c>
      <c r="C161" s="7">
        <v>44002</v>
      </c>
      <c r="D161" t="s">
        <v>360</v>
      </c>
      <c r="E161" t="s">
        <v>431</v>
      </c>
      <c r="F161">
        <v>8</v>
      </c>
      <c r="G161">
        <v>3</v>
      </c>
      <c r="H161">
        <v>1</v>
      </c>
      <c r="I161" t="s">
        <v>413</v>
      </c>
      <c r="J161" t="s">
        <v>17</v>
      </c>
      <c r="K161">
        <v>24</v>
      </c>
      <c r="M161" t="s">
        <v>36</v>
      </c>
      <c r="N161" t="s">
        <v>234</v>
      </c>
    </row>
    <row r="162" spans="1:14" x14ac:dyDescent="0.25">
      <c r="A162" t="s">
        <v>339</v>
      </c>
      <c r="B162" t="s">
        <v>517</v>
      </c>
      <c r="C162" s="7">
        <v>44002</v>
      </c>
      <c r="D162" t="s">
        <v>360</v>
      </c>
      <c r="E162" t="s">
        <v>431</v>
      </c>
      <c r="F162">
        <v>8</v>
      </c>
      <c r="G162">
        <v>3</v>
      </c>
      <c r="H162">
        <v>1</v>
      </c>
      <c r="I162" t="s">
        <v>413</v>
      </c>
      <c r="J162" t="s">
        <v>17</v>
      </c>
      <c r="K162">
        <v>37</v>
      </c>
      <c r="M162" t="s">
        <v>19</v>
      </c>
      <c r="N162" t="s">
        <v>295</v>
      </c>
    </row>
    <row r="163" spans="1:14" x14ac:dyDescent="0.25">
      <c r="A163" t="s">
        <v>339</v>
      </c>
      <c r="B163" t="s">
        <v>518</v>
      </c>
      <c r="C163" s="7">
        <v>44009</v>
      </c>
      <c r="D163" t="s">
        <v>356</v>
      </c>
      <c r="E163" t="s">
        <v>397</v>
      </c>
      <c r="F163">
        <v>6</v>
      </c>
      <c r="G163">
        <v>0</v>
      </c>
      <c r="H163">
        <v>4</v>
      </c>
      <c r="I163" t="s">
        <v>372</v>
      </c>
      <c r="J163" t="s">
        <v>17</v>
      </c>
      <c r="K163">
        <v>72</v>
      </c>
      <c r="M163" t="s">
        <v>88</v>
      </c>
    </row>
    <row r="164" spans="1:14" x14ac:dyDescent="0.25">
      <c r="A164" t="s">
        <v>340</v>
      </c>
      <c r="B164" t="s">
        <v>519</v>
      </c>
      <c r="C164" s="7">
        <v>44092</v>
      </c>
      <c r="D164" t="s">
        <v>360</v>
      </c>
      <c r="E164" t="s">
        <v>357</v>
      </c>
      <c r="F164">
        <v>18</v>
      </c>
      <c r="G164">
        <v>8</v>
      </c>
      <c r="H164">
        <v>0</v>
      </c>
      <c r="I164" t="s">
        <v>375</v>
      </c>
      <c r="J164" t="s">
        <v>17</v>
      </c>
      <c r="K164">
        <v>31</v>
      </c>
      <c r="M164" t="s">
        <v>88</v>
      </c>
    </row>
    <row r="165" spans="1:14" x14ac:dyDescent="0.25">
      <c r="A165" t="s">
        <v>340</v>
      </c>
      <c r="B165" t="s">
        <v>520</v>
      </c>
      <c r="C165" s="7">
        <v>44108</v>
      </c>
      <c r="D165" t="s">
        <v>360</v>
      </c>
      <c r="E165" t="s">
        <v>434</v>
      </c>
      <c r="F165">
        <v>9</v>
      </c>
      <c r="G165">
        <v>4</v>
      </c>
      <c r="H165">
        <v>3</v>
      </c>
      <c r="I165" t="s">
        <v>521</v>
      </c>
      <c r="J165" t="s">
        <v>17</v>
      </c>
      <c r="K165">
        <v>40</v>
      </c>
      <c r="M165" t="s">
        <v>19</v>
      </c>
      <c r="N165" t="s">
        <v>244</v>
      </c>
    </row>
    <row r="166" spans="1:14" x14ac:dyDescent="0.25">
      <c r="A166" t="s">
        <v>340</v>
      </c>
      <c r="B166" t="s">
        <v>520</v>
      </c>
      <c r="C166" s="7">
        <v>44108</v>
      </c>
      <c r="D166" t="s">
        <v>360</v>
      </c>
      <c r="E166" t="s">
        <v>434</v>
      </c>
      <c r="F166">
        <v>9</v>
      </c>
      <c r="G166">
        <v>4</v>
      </c>
      <c r="H166">
        <v>3</v>
      </c>
      <c r="I166" t="s">
        <v>521</v>
      </c>
      <c r="J166" t="s">
        <v>17</v>
      </c>
      <c r="K166">
        <v>51</v>
      </c>
      <c r="M166" t="s">
        <v>19</v>
      </c>
      <c r="N166" t="s">
        <v>304</v>
      </c>
    </row>
    <row r="167" spans="1:14" x14ac:dyDescent="0.25">
      <c r="A167" t="s">
        <v>340</v>
      </c>
      <c r="B167" t="s">
        <v>520</v>
      </c>
      <c r="C167" s="7">
        <v>44108</v>
      </c>
      <c r="D167" t="s">
        <v>360</v>
      </c>
      <c r="E167" t="s">
        <v>434</v>
      </c>
      <c r="F167">
        <v>9</v>
      </c>
      <c r="G167">
        <v>4</v>
      </c>
      <c r="H167">
        <v>3</v>
      </c>
      <c r="I167" t="s">
        <v>521</v>
      </c>
      <c r="J167" t="s">
        <v>17</v>
      </c>
      <c r="K167">
        <v>85</v>
      </c>
      <c r="M167" t="s">
        <v>44</v>
      </c>
      <c r="N167" t="s">
        <v>57</v>
      </c>
    </row>
    <row r="168" spans="1:14" x14ac:dyDescent="0.25">
      <c r="A168" t="s">
        <v>340</v>
      </c>
      <c r="B168" t="s">
        <v>520</v>
      </c>
      <c r="C168" s="7">
        <v>44108</v>
      </c>
      <c r="D168" t="s">
        <v>360</v>
      </c>
      <c r="E168" t="s">
        <v>434</v>
      </c>
      <c r="F168">
        <v>9</v>
      </c>
      <c r="G168">
        <v>4</v>
      </c>
      <c r="H168">
        <v>3</v>
      </c>
      <c r="I168" t="s">
        <v>521</v>
      </c>
      <c r="J168" t="s">
        <v>17</v>
      </c>
      <c r="K168">
        <v>90</v>
      </c>
      <c r="L168">
        <v>3</v>
      </c>
      <c r="M168" t="s">
        <v>88</v>
      </c>
    </row>
    <row r="169" spans="1:14" x14ac:dyDescent="0.25">
      <c r="A169" t="s">
        <v>340</v>
      </c>
      <c r="B169" t="s">
        <v>522</v>
      </c>
      <c r="C169" s="7">
        <v>44121</v>
      </c>
      <c r="D169" t="s">
        <v>356</v>
      </c>
      <c r="E169" t="s">
        <v>523</v>
      </c>
      <c r="F169">
        <v>10</v>
      </c>
      <c r="G169">
        <v>1</v>
      </c>
      <c r="H169">
        <v>4</v>
      </c>
      <c r="I169" t="s">
        <v>508</v>
      </c>
      <c r="J169" t="s">
        <v>17</v>
      </c>
      <c r="K169">
        <v>25</v>
      </c>
      <c r="M169" t="s">
        <v>19</v>
      </c>
      <c r="N169" t="s">
        <v>234</v>
      </c>
    </row>
    <row r="170" spans="1:14" x14ac:dyDescent="0.25">
      <c r="A170" t="s">
        <v>340</v>
      </c>
      <c r="B170" t="s">
        <v>522</v>
      </c>
      <c r="C170" s="7">
        <v>44121</v>
      </c>
      <c r="D170" t="s">
        <v>356</v>
      </c>
      <c r="E170" t="s">
        <v>523</v>
      </c>
      <c r="F170">
        <v>10</v>
      </c>
      <c r="G170">
        <v>1</v>
      </c>
      <c r="H170">
        <v>4</v>
      </c>
      <c r="I170" t="s">
        <v>508</v>
      </c>
      <c r="J170" t="s">
        <v>17</v>
      </c>
      <c r="K170">
        <v>45</v>
      </c>
      <c r="L170">
        <v>1</v>
      </c>
      <c r="M170" t="s">
        <v>19</v>
      </c>
      <c r="N170" t="s">
        <v>57</v>
      </c>
    </row>
    <row r="171" spans="1:14" x14ac:dyDescent="0.25">
      <c r="A171" t="s">
        <v>340</v>
      </c>
      <c r="B171" t="s">
        <v>524</v>
      </c>
      <c r="C171" s="7">
        <v>44128</v>
      </c>
      <c r="D171" t="s">
        <v>360</v>
      </c>
      <c r="E171" t="s">
        <v>386</v>
      </c>
      <c r="F171">
        <v>4</v>
      </c>
      <c r="G171">
        <v>5</v>
      </c>
      <c r="H171">
        <v>0</v>
      </c>
      <c r="I171" t="s">
        <v>392</v>
      </c>
      <c r="J171" t="s">
        <v>17</v>
      </c>
      <c r="K171">
        <v>10</v>
      </c>
      <c r="M171" t="s">
        <v>44</v>
      </c>
      <c r="N171" t="s">
        <v>109</v>
      </c>
    </row>
    <row r="172" spans="1:14" x14ac:dyDescent="0.25">
      <c r="A172" t="s">
        <v>340</v>
      </c>
      <c r="B172" t="s">
        <v>524</v>
      </c>
      <c r="C172" s="7">
        <v>44128</v>
      </c>
      <c r="D172" t="s">
        <v>360</v>
      </c>
      <c r="E172" t="s">
        <v>386</v>
      </c>
      <c r="F172">
        <v>4</v>
      </c>
      <c r="G172">
        <v>5</v>
      </c>
      <c r="H172">
        <v>0</v>
      </c>
      <c r="I172" t="s">
        <v>392</v>
      </c>
      <c r="J172" t="s">
        <v>17</v>
      </c>
      <c r="K172">
        <v>26</v>
      </c>
      <c r="M172" t="s">
        <v>36</v>
      </c>
      <c r="N172" t="s">
        <v>193</v>
      </c>
    </row>
    <row r="173" spans="1:14" x14ac:dyDescent="0.25">
      <c r="A173" t="s">
        <v>340</v>
      </c>
      <c r="B173" t="s">
        <v>524</v>
      </c>
      <c r="C173" s="7">
        <v>44128</v>
      </c>
      <c r="D173" t="s">
        <v>360</v>
      </c>
      <c r="E173" t="s">
        <v>386</v>
      </c>
      <c r="F173">
        <v>4</v>
      </c>
      <c r="G173">
        <v>5</v>
      </c>
      <c r="H173">
        <v>0</v>
      </c>
      <c r="I173" t="s">
        <v>392</v>
      </c>
      <c r="J173" t="s">
        <v>17</v>
      </c>
      <c r="K173">
        <v>60</v>
      </c>
      <c r="M173" t="s">
        <v>19</v>
      </c>
      <c r="N173" t="s">
        <v>97</v>
      </c>
    </row>
    <row r="174" spans="1:14" x14ac:dyDescent="0.25">
      <c r="A174" t="s">
        <v>340</v>
      </c>
      <c r="B174" t="s">
        <v>525</v>
      </c>
      <c r="C174" s="7">
        <v>44142</v>
      </c>
      <c r="D174" t="s">
        <v>356</v>
      </c>
      <c r="E174" t="s">
        <v>366</v>
      </c>
      <c r="F174">
        <v>2</v>
      </c>
      <c r="G174">
        <v>2</v>
      </c>
      <c r="H174">
        <v>3</v>
      </c>
      <c r="I174" t="s">
        <v>495</v>
      </c>
      <c r="J174" t="s">
        <v>17</v>
      </c>
      <c r="K174">
        <v>48</v>
      </c>
      <c r="M174" t="s">
        <v>36</v>
      </c>
      <c r="N174" t="s">
        <v>295</v>
      </c>
    </row>
    <row r="175" spans="1:14" x14ac:dyDescent="0.25">
      <c r="A175" t="s">
        <v>340</v>
      </c>
      <c r="B175" t="s">
        <v>526</v>
      </c>
      <c r="C175" s="7">
        <v>44163</v>
      </c>
      <c r="D175" t="s">
        <v>356</v>
      </c>
      <c r="E175" t="s">
        <v>404</v>
      </c>
      <c r="F175">
        <v>8</v>
      </c>
      <c r="G175">
        <v>1</v>
      </c>
      <c r="H175">
        <v>3</v>
      </c>
      <c r="I175" t="s">
        <v>410</v>
      </c>
      <c r="J175" t="s">
        <v>17</v>
      </c>
      <c r="K175">
        <v>45</v>
      </c>
      <c r="L175">
        <v>1</v>
      </c>
      <c r="M175" t="s">
        <v>19</v>
      </c>
      <c r="N175" t="s">
        <v>109</v>
      </c>
    </row>
    <row r="176" spans="1:14" x14ac:dyDescent="0.25">
      <c r="A176" t="s">
        <v>340</v>
      </c>
      <c r="B176" t="s">
        <v>527</v>
      </c>
      <c r="C176" s="7">
        <v>44177</v>
      </c>
      <c r="D176" t="s">
        <v>356</v>
      </c>
      <c r="E176" t="s">
        <v>499</v>
      </c>
      <c r="F176">
        <v>6</v>
      </c>
      <c r="G176">
        <v>1</v>
      </c>
      <c r="H176">
        <v>1</v>
      </c>
      <c r="I176" t="s">
        <v>358</v>
      </c>
      <c r="J176" t="s">
        <v>17</v>
      </c>
      <c r="K176">
        <v>67</v>
      </c>
      <c r="M176" t="s">
        <v>19</v>
      </c>
      <c r="N176" t="s">
        <v>109</v>
      </c>
    </row>
    <row r="177" spans="1:14" x14ac:dyDescent="0.25">
      <c r="A177" t="s">
        <v>340</v>
      </c>
      <c r="B177" t="s">
        <v>528</v>
      </c>
      <c r="C177" s="7">
        <v>44181</v>
      </c>
      <c r="D177" t="s">
        <v>360</v>
      </c>
      <c r="E177" t="s">
        <v>397</v>
      </c>
      <c r="F177">
        <v>4</v>
      </c>
      <c r="G177">
        <v>2</v>
      </c>
      <c r="H177">
        <v>1</v>
      </c>
      <c r="I177" t="s">
        <v>367</v>
      </c>
      <c r="J177" t="s">
        <v>17</v>
      </c>
      <c r="K177">
        <v>45</v>
      </c>
      <c r="L177">
        <v>1</v>
      </c>
      <c r="M177" t="s">
        <v>36</v>
      </c>
      <c r="N177" t="s">
        <v>109</v>
      </c>
    </row>
    <row r="178" spans="1:14" x14ac:dyDescent="0.25">
      <c r="A178" t="s">
        <v>340</v>
      </c>
      <c r="B178" t="s">
        <v>528</v>
      </c>
      <c r="C178" s="7">
        <v>44181</v>
      </c>
      <c r="D178" t="s">
        <v>360</v>
      </c>
      <c r="E178" t="s">
        <v>397</v>
      </c>
      <c r="F178">
        <v>4</v>
      </c>
      <c r="G178">
        <v>2</v>
      </c>
      <c r="H178">
        <v>1</v>
      </c>
      <c r="I178" t="s">
        <v>367</v>
      </c>
      <c r="J178" t="s">
        <v>17</v>
      </c>
      <c r="K178">
        <v>50</v>
      </c>
      <c r="M178" t="s">
        <v>19</v>
      </c>
      <c r="N178" t="s">
        <v>50</v>
      </c>
    </row>
    <row r="179" spans="1:14" x14ac:dyDescent="0.25">
      <c r="A179" t="s">
        <v>340</v>
      </c>
      <c r="B179" t="s">
        <v>529</v>
      </c>
      <c r="C179" s="7">
        <v>44184</v>
      </c>
      <c r="D179" t="s">
        <v>356</v>
      </c>
      <c r="E179" t="s">
        <v>443</v>
      </c>
      <c r="F179">
        <v>1</v>
      </c>
      <c r="G179">
        <v>1</v>
      </c>
      <c r="H179">
        <v>2</v>
      </c>
      <c r="I179" t="s">
        <v>394</v>
      </c>
      <c r="J179" t="s">
        <v>17</v>
      </c>
      <c r="K179">
        <v>43</v>
      </c>
      <c r="M179" t="s">
        <v>36</v>
      </c>
      <c r="N179" t="s">
        <v>57</v>
      </c>
    </row>
    <row r="180" spans="1:14" x14ac:dyDescent="0.25">
      <c r="A180" t="s">
        <v>340</v>
      </c>
      <c r="B180" t="s">
        <v>529</v>
      </c>
      <c r="C180" s="7">
        <v>44184</v>
      </c>
      <c r="D180" t="s">
        <v>356</v>
      </c>
      <c r="E180" t="s">
        <v>443</v>
      </c>
      <c r="F180">
        <v>1</v>
      </c>
      <c r="G180">
        <v>1</v>
      </c>
      <c r="H180">
        <v>2</v>
      </c>
      <c r="I180" t="s">
        <v>394</v>
      </c>
      <c r="J180" t="s">
        <v>17</v>
      </c>
      <c r="K180">
        <v>90</v>
      </c>
      <c r="L180">
        <v>3</v>
      </c>
      <c r="M180" t="s">
        <v>129</v>
      </c>
      <c r="N180" t="s">
        <v>193</v>
      </c>
    </row>
    <row r="181" spans="1:14" x14ac:dyDescent="0.25">
      <c r="A181" t="s">
        <v>340</v>
      </c>
      <c r="B181" t="s">
        <v>530</v>
      </c>
      <c r="C181" s="7">
        <v>44199</v>
      </c>
      <c r="D181" t="s">
        <v>360</v>
      </c>
      <c r="E181" t="s">
        <v>389</v>
      </c>
      <c r="F181">
        <v>17</v>
      </c>
      <c r="G181">
        <v>5</v>
      </c>
      <c r="H181">
        <v>2</v>
      </c>
      <c r="I181" t="s">
        <v>460</v>
      </c>
      <c r="J181" t="s">
        <v>17</v>
      </c>
      <c r="K181">
        <v>76</v>
      </c>
      <c r="M181" t="s">
        <v>88</v>
      </c>
    </row>
    <row r="182" spans="1:14" x14ac:dyDescent="0.25">
      <c r="A182" t="s">
        <v>340</v>
      </c>
      <c r="B182" t="s">
        <v>530</v>
      </c>
      <c r="C182" s="7">
        <v>44199</v>
      </c>
      <c r="D182" t="s">
        <v>360</v>
      </c>
      <c r="E182" t="s">
        <v>389</v>
      </c>
      <c r="F182">
        <v>17</v>
      </c>
      <c r="G182">
        <v>5</v>
      </c>
      <c r="H182">
        <v>2</v>
      </c>
      <c r="I182" t="s">
        <v>460</v>
      </c>
      <c r="J182" t="s">
        <v>17</v>
      </c>
      <c r="K182">
        <v>83</v>
      </c>
      <c r="M182" t="s">
        <v>19</v>
      </c>
      <c r="N182" t="s">
        <v>57</v>
      </c>
    </row>
    <row r="183" spans="1:14" x14ac:dyDescent="0.25">
      <c r="A183" t="s">
        <v>340</v>
      </c>
      <c r="B183" t="s">
        <v>531</v>
      </c>
      <c r="C183" s="7">
        <v>44204</v>
      </c>
      <c r="D183" t="s">
        <v>356</v>
      </c>
      <c r="E183" t="s">
        <v>466</v>
      </c>
      <c r="F183">
        <v>7</v>
      </c>
      <c r="G183">
        <v>3</v>
      </c>
      <c r="H183">
        <v>2</v>
      </c>
      <c r="I183" t="s">
        <v>474</v>
      </c>
      <c r="J183" t="s">
        <v>17</v>
      </c>
      <c r="K183">
        <v>20</v>
      </c>
      <c r="M183" t="s">
        <v>88</v>
      </c>
    </row>
    <row r="184" spans="1:14" x14ac:dyDescent="0.25">
      <c r="A184" t="s">
        <v>340</v>
      </c>
      <c r="B184" t="s">
        <v>532</v>
      </c>
      <c r="C184" s="7">
        <v>44213</v>
      </c>
      <c r="D184" t="s">
        <v>360</v>
      </c>
      <c r="E184" t="s">
        <v>431</v>
      </c>
      <c r="F184">
        <v>8</v>
      </c>
      <c r="G184">
        <v>2</v>
      </c>
      <c r="H184">
        <v>1</v>
      </c>
      <c r="I184" t="s">
        <v>367</v>
      </c>
      <c r="J184" t="s">
        <v>17</v>
      </c>
      <c r="K184">
        <v>7</v>
      </c>
      <c r="M184" t="s">
        <v>44</v>
      </c>
      <c r="N184" t="s">
        <v>57</v>
      </c>
    </row>
    <row r="185" spans="1:14" x14ac:dyDescent="0.25">
      <c r="A185" t="s">
        <v>340</v>
      </c>
      <c r="B185" t="s">
        <v>533</v>
      </c>
      <c r="C185" s="7">
        <v>44216</v>
      </c>
      <c r="D185" t="s">
        <v>356</v>
      </c>
      <c r="E185" t="s">
        <v>371</v>
      </c>
      <c r="F185">
        <v>11</v>
      </c>
      <c r="G185">
        <v>0</v>
      </c>
      <c r="H185">
        <v>1</v>
      </c>
      <c r="I185" t="s">
        <v>384</v>
      </c>
      <c r="J185" t="s">
        <v>17</v>
      </c>
      <c r="K185">
        <v>13</v>
      </c>
      <c r="M185" t="s">
        <v>88</v>
      </c>
    </row>
    <row r="186" spans="1:14" x14ac:dyDescent="0.25">
      <c r="A186" t="s">
        <v>340</v>
      </c>
      <c r="B186" t="s">
        <v>534</v>
      </c>
      <c r="C186" s="7">
        <v>44220</v>
      </c>
      <c r="D186" t="s">
        <v>356</v>
      </c>
      <c r="E186" t="s">
        <v>357</v>
      </c>
      <c r="F186">
        <v>18</v>
      </c>
      <c r="G186">
        <v>0</v>
      </c>
      <c r="H186">
        <v>4</v>
      </c>
      <c r="I186" t="s">
        <v>372</v>
      </c>
      <c r="J186" t="s">
        <v>17</v>
      </c>
      <c r="K186">
        <v>54</v>
      </c>
      <c r="M186" t="s">
        <v>19</v>
      </c>
      <c r="N186" t="s">
        <v>193</v>
      </c>
    </row>
    <row r="187" spans="1:14" x14ac:dyDescent="0.25">
      <c r="A187" t="s">
        <v>340</v>
      </c>
      <c r="B187" t="s">
        <v>535</v>
      </c>
      <c r="C187" s="7">
        <v>44226</v>
      </c>
      <c r="D187" t="s">
        <v>360</v>
      </c>
      <c r="E187" t="s">
        <v>369</v>
      </c>
      <c r="F187">
        <v>11</v>
      </c>
      <c r="G187">
        <v>4</v>
      </c>
      <c r="H187">
        <v>1</v>
      </c>
      <c r="I187" t="s">
        <v>380</v>
      </c>
      <c r="J187" t="s">
        <v>17</v>
      </c>
      <c r="K187">
        <v>57</v>
      </c>
      <c r="M187" t="s">
        <v>19</v>
      </c>
    </row>
    <row r="188" spans="1:14" x14ac:dyDescent="0.25">
      <c r="A188" t="s">
        <v>340</v>
      </c>
      <c r="B188" t="s">
        <v>536</v>
      </c>
      <c r="C188" s="7">
        <v>44242</v>
      </c>
      <c r="D188" t="s">
        <v>360</v>
      </c>
      <c r="E188" t="s">
        <v>523</v>
      </c>
      <c r="F188">
        <v>16</v>
      </c>
      <c r="G188">
        <v>3</v>
      </c>
      <c r="H188">
        <v>3</v>
      </c>
      <c r="I188" t="s">
        <v>537</v>
      </c>
      <c r="J188" t="s">
        <v>17</v>
      </c>
      <c r="K188">
        <v>48</v>
      </c>
      <c r="M188" t="s">
        <v>19</v>
      </c>
      <c r="N188" t="s">
        <v>168</v>
      </c>
    </row>
    <row r="189" spans="1:14" x14ac:dyDescent="0.25">
      <c r="A189" t="s">
        <v>340</v>
      </c>
      <c r="B189" t="s">
        <v>538</v>
      </c>
      <c r="C189" s="7">
        <v>44247</v>
      </c>
      <c r="D189" t="s">
        <v>356</v>
      </c>
      <c r="E189" t="s">
        <v>386</v>
      </c>
      <c r="F189">
        <v>3</v>
      </c>
      <c r="G189">
        <v>2</v>
      </c>
      <c r="H189">
        <v>1</v>
      </c>
      <c r="I189" t="s">
        <v>367</v>
      </c>
      <c r="J189" t="s">
        <v>17</v>
      </c>
      <c r="K189">
        <v>53</v>
      </c>
      <c r="M189" t="s">
        <v>19</v>
      </c>
      <c r="N189" t="s">
        <v>320</v>
      </c>
    </row>
    <row r="190" spans="1:14" x14ac:dyDescent="0.25">
      <c r="A190" t="s">
        <v>340</v>
      </c>
      <c r="B190" t="s">
        <v>539</v>
      </c>
      <c r="C190" s="7">
        <v>44254</v>
      </c>
      <c r="D190" t="s">
        <v>360</v>
      </c>
      <c r="E190" t="s">
        <v>379</v>
      </c>
      <c r="F190">
        <v>14</v>
      </c>
      <c r="G190">
        <v>5</v>
      </c>
      <c r="H190">
        <v>1</v>
      </c>
      <c r="I190" t="s">
        <v>398</v>
      </c>
      <c r="J190" t="s">
        <v>17</v>
      </c>
      <c r="K190">
        <v>33</v>
      </c>
      <c r="M190" t="s">
        <v>19</v>
      </c>
      <c r="N190" t="s">
        <v>234</v>
      </c>
    </row>
    <row r="191" spans="1:14" x14ac:dyDescent="0.25">
      <c r="A191" t="s">
        <v>340</v>
      </c>
      <c r="B191" t="s">
        <v>539</v>
      </c>
      <c r="C191" s="7">
        <v>44254</v>
      </c>
      <c r="D191" t="s">
        <v>360</v>
      </c>
      <c r="E191" t="s">
        <v>379</v>
      </c>
      <c r="F191">
        <v>14</v>
      </c>
      <c r="G191">
        <v>5</v>
      </c>
      <c r="H191">
        <v>1</v>
      </c>
      <c r="I191" t="s">
        <v>398</v>
      </c>
      <c r="J191" t="s">
        <v>17</v>
      </c>
      <c r="K191">
        <v>65</v>
      </c>
      <c r="M191" t="s">
        <v>19</v>
      </c>
      <c r="N191" t="s">
        <v>57</v>
      </c>
    </row>
    <row r="192" spans="1:14" x14ac:dyDescent="0.25">
      <c r="A192" t="s">
        <v>340</v>
      </c>
      <c r="B192" t="s">
        <v>540</v>
      </c>
      <c r="C192" s="7">
        <v>44261</v>
      </c>
      <c r="D192" t="s">
        <v>360</v>
      </c>
      <c r="E192" t="s">
        <v>366</v>
      </c>
      <c r="F192">
        <v>5</v>
      </c>
      <c r="G192">
        <v>4</v>
      </c>
      <c r="H192">
        <v>2</v>
      </c>
      <c r="I192" t="s">
        <v>458</v>
      </c>
      <c r="J192" t="s">
        <v>17</v>
      </c>
      <c r="K192">
        <v>26</v>
      </c>
      <c r="M192" t="s">
        <v>19</v>
      </c>
      <c r="N192" t="s">
        <v>320</v>
      </c>
    </row>
    <row r="193" spans="1:14" x14ac:dyDescent="0.25">
      <c r="A193" t="s">
        <v>340</v>
      </c>
      <c r="B193" t="s">
        <v>540</v>
      </c>
      <c r="C193" s="7">
        <v>44261</v>
      </c>
      <c r="D193" t="s">
        <v>360</v>
      </c>
      <c r="E193" t="s">
        <v>366</v>
      </c>
      <c r="F193">
        <v>5</v>
      </c>
      <c r="G193">
        <v>4</v>
      </c>
      <c r="H193">
        <v>2</v>
      </c>
      <c r="I193" t="s">
        <v>458</v>
      </c>
      <c r="J193" t="s">
        <v>17</v>
      </c>
      <c r="K193">
        <v>44</v>
      </c>
      <c r="M193" t="s">
        <v>88</v>
      </c>
    </row>
    <row r="194" spans="1:14" x14ac:dyDescent="0.25">
      <c r="A194" t="s">
        <v>340</v>
      </c>
      <c r="B194" t="s">
        <v>540</v>
      </c>
      <c r="C194" s="7">
        <v>44261</v>
      </c>
      <c r="D194" t="s">
        <v>360</v>
      </c>
      <c r="E194" t="s">
        <v>366</v>
      </c>
      <c r="F194">
        <v>5</v>
      </c>
      <c r="G194">
        <v>4</v>
      </c>
      <c r="H194">
        <v>2</v>
      </c>
      <c r="I194" t="s">
        <v>458</v>
      </c>
      <c r="J194" t="s">
        <v>17</v>
      </c>
      <c r="K194">
        <v>90</v>
      </c>
      <c r="M194" t="s">
        <v>19</v>
      </c>
      <c r="N194" t="s">
        <v>277</v>
      </c>
    </row>
    <row r="195" spans="1:14" x14ac:dyDescent="0.25">
      <c r="A195" t="s">
        <v>340</v>
      </c>
      <c r="B195" t="s">
        <v>541</v>
      </c>
      <c r="C195" s="7">
        <v>44268</v>
      </c>
      <c r="D195" t="s">
        <v>356</v>
      </c>
      <c r="E195" t="s">
        <v>382</v>
      </c>
      <c r="F195">
        <v>12</v>
      </c>
      <c r="G195">
        <v>1</v>
      </c>
      <c r="H195">
        <v>3</v>
      </c>
      <c r="I195" t="s">
        <v>410</v>
      </c>
      <c r="J195" t="s">
        <v>17</v>
      </c>
      <c r="K195">
        <v>67</v>
      </c>
      <c r="M195" t="s">
        <v>19</v>
      </c>
      <c r="N195" t="s">
        <v>234</v>
      </c>
    </row>
    <row r="196" spans="1:14" x14ac:dyDescent="0.25">
      <c r="A196" t="s">
        <v>340</v>
      </c>
      <c r="B196" t="s">
        <v>542</v>
      </c>
      <c r="C196" s="7">
        <v>44275</v>
      </c>
      <c r="D196" t="s">
        <v>360</v>
      </c>
      <c r="E196" t="s">
        <v>404</v>
      </c>
      <c r="F196">
        <v>8</v>
      </c>
      <c r="G196">
        <v>4</v>
      </c>
      <c r="H196">
        <v>0</v>
      </c>
      <c r="I196" t="s">
        <v>362</v>
      </c>
      <c r="J196" t="s">
        <v>17</v>
      </c>
      <c r="K196">
        <v>18</v>
      </c>
      <c r="M196" t="s">
        <v>19</v>
      </c>
      <c r="N196" t="s">
        <v>244</v>
      </c>
    </row>
    <row r="197" spans="1:14" x14ac:dyDescent="0.25">
      <c r="A197" t="s">
        <v>340</v>
      </c>
      <c r="B197" t="s">
        <v>542</v>
      </c>
      <c r="C197" s="7">
        <v>44275</v>
      </c>
      <c r="D197" t="s">
        <v>360</v>
      </c>
      <c r="E197" t="s">
        <v>404</v>
      </c>
      <c r="F197">
        <v>8</v>
      </c>
      <c r="G197">
        <v>4</v>
      </c>
      <c r="H197">
        <v>0</v>
      </c>
      <c r="I197" t="s">
        <v>362</v>
      </c>
      <c r="J197" t="s">
        <v>17</v>
      </c>
      <c r="K197">
        <v>23</v>
      </c>
      <c r="M197" t="s">
        <v>36</v>
      </c>
      <c r="N197" t="s">
        <v>57</v>
      </c>
    </row>
    <row r="198" spans="1:14" x14ac:dyDescent="0.25">
      <c r="A198" t="s">
        <v>340</v>
      </c>
      <c r="B198" t="s">
        <v>542</v>
      </c>
      <c r="C198" s="7">
        <v>44275</v>
      </c>
      <c r="D198" t="s">
        <v>360</v>
      </c>
      <c r="E198" t="s">
        <v>404</v>
      </c>
      <c r="F198">
        <v>8</v>
      </c>
      <c r="G198">
        <v>4</v>
      </c>
      <c r="H198">
        <v>0</v>
      </c>
      <c r="I198" t="s">
        <v>362</v>
      </c>
      <c r="J198" t="s">
        <v>17</v>
      </c>
      <c r="K198">
        <v>39</v>
      </c>
      <c r="M198" t="s">
        <v>44</v>
      </c>
    </row>
    <row r="199" spans="1:14" x14ac:dyDescent="0.25">
      <c r="A199" t="s">
        <v>340</v>
      </c>
      <c r="B199" t="s">
        <v>543</v>
      </c>
      <c r="C199" s="7">
        <v>44310</v>
      </c>
      <c r="D199" t="s">
        <v>356</v>
      </c>
      <c r="E199" t="s">
        <v>389</v>
      </c>
      <c r="F199">
        <v>13</v>
      </c>
      <c r="G199">
        <v>2</v>
      </c>
      <c r="H199">
        <v>1</v>
      </c>
      <c r="I199" t="s">
        <v>367</v>
      </c>
      <c r="J199" t="s">
        <v>17</v>
      </c>
      <c r="K199">
        <v>90</v>
      </c>
      <c r="L199">
        <v>4</v>
      </c>
      <c r="M199" t="s">
        <v>19</v>
      </c>
    </row>
    <row r="200" spans="1:14" x14ac:dyDescent="0.25">
      <c r="A200" t="s">
        <v>340</v>
      </c>
      <c r="B200" t="s">
        <v>544</v>
      </c>
      <c r="C200" s="7">
        <v>44324</v>
      </c>
      <c r="D200" t="s">
        <v>360</v>
      </c>
      <c r="E200" t="s">
        <v>466</v>
      </c>
      <c r="F200">
        <v>7</v>
      </c>
      <c r="G200">
        <v>6</v>
      </c>
      <c r="H200">
        <v>0</v>
      </c>
      <c r="I200" t="s">
        <v>422</v>
      </c>
      <c r="J200" t="s">
        <v>17</v>
      </c>
      <c r="K200">
        <v>2</v>
      </c>
      <c r="M200" t="s">
        <v>19</v>
      </c>
      <c r="N200" t="s">
        <v>168</v>
      </c>
    </row>
    <row r="201" spans="1:14" x14ac:dyDescent="0.25">
      <c r="A201" t="s">
        <v>340</v>
      </c>
      <c r="B201" t="s">
        <v>544</v>
      </c>
      <c r="C201" s="7">
        <v>44324</v>
      </c>
      <c r="D201" t="s">
        <v>360</v>
      </c>
      <c r="E201" t="s">
        <v>466</v>
      </c>
      <c r="F201">
        <v>7</v>
      </c>
      <c r="G201">
        <v>6</v>
      </c>
      <c r="H201">
        <v>0</v>
      </c>
      <c r="I201" t="s">
        <v>422</v>
      </c>
      <c r="J201" t="s">
        <v>17</v>
      </c>
      <c r="K201">
        <v>34</v>
      </c>
      <c r="M201" t="s">
        <v>19</v>
      </c>
      <c r="N201" t="s">
        <v>57</v>
      </c>
    </row>
    <row r="202" spans="1:14" x14ac:dyDescent="0.25">
      <c r="A202" t="s">
        <v>340</v>
      </c>
      <c r="B202" t="s">
        <v>544</v>
      </c>
      <c r="C202" s="7">
        <v>44324</v>
      </c>
      <c r="D202" t="s">
        <v>360</v>
      </c>
      <c r="E202" t="s">
        <v>466</v>
      </c>
      <c r="F202">
        <v>7</v>
      </c>
      <c r="G202">
        <v>6</v>
      </c>
      <c r="H202">
        <v>0</v>
      </c>
      <c r="I202" t="s">
        <v>422</v>
      </c>
      <c r="J202" t="s">
        <v>17</v>
      </c>
      <c r="K202">
        <v>66</v>
      </c>
      <c r="M202" t="s">
        <v>88</v>
      </c>
    </row>
    <row r="203" spans="1:14" x14ac:dyDescent="0.25">
      <c r="A203" t="s">
        <v>340</v>
      </c>
      <c r="B203" t="s">
        <v>545</v>
      </c>
      <c r="C203" s="7">
        <v>44331</v>
      </c>
      <c r="D203" t="s">
        <v>356</v>
      </c>
      <c r="E203" t="s">
        <v>431</v>
      </c>
      <c r="F203">
        <v>9</v>
      </c>
      <c r="G203">
        <v>2</v>
      </c>
      <c r="H203">
        <v>2</v>
      </c>
      <c r="I203" t="s">
        <v>448</v>
      </c>
      <c r="J203" t="s">
        <v>17</v>
      </c>
      <c r="K203">
        <v>26</v>
      </c>
      <c r="M203" t="s">
        <v>88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Raw Data</vt:lpstr>
      <vt:lpstr>Data Cleaning 1</vt:lpstr>
      <vt:lpstr>Data Cleaning 2</vt:lpstr>
      <vt:lpstr>Cleaned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Kajo R</dc:creator>
  <cp:lastModifiedBy>Kajo R</cp:lastModifiedBy>
  <dcterms:created xsi:type="dcterms:W3CDTF">2021-05-16T07:30:21Z</dcterms:created>
  <dcterms:modified xsi:type="dcterms:W3CDTF">2021-05-16T11:25:05Z</dcterms:modified>
</cp:coreProperties>
</file>