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or\_Projekty\Kajo Data\01 Blog inc Video\Posty\Excel\Podstawy - seria\"/>
    </mc:Choice>
  </mc:AlternateContent>
  <xr:revisionPtr revIDLastSave="0" documentId="13_ncr:1_{B570C8D9-BB48-4611-8B98-D77157632797}" xr6:coauthVersionLast="47" xr6:coauthVersionMax="47" xr10:uidLastSave="{00000000-0000-0000-0000-000000000000}"/>
  <bookViews>
    <workbookView xWindow="-120" yWindow="-120" windowWidth="29040" windowHeight="15840" xr2:uid="{F71F6F4F-866F-44B0-95D8-AF8FA4AF735C}"/>
  </bookViews>
  <sheets>
    <sheet name="Teoria i przykłady" sheetId="1" r:id="rId1"/>
    <sheet name="Zadania" sheetId="6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4" i="1"/>
  <c r="C35" i="1"/>
  <c r="C36" i="1"/>
  <c r="C34" i="1"/>
  <c r="G23" i="1"/>
  <c r="G22" i="1"/>
  <c r="G17" i="1"/>
  <c r="G18" i="1"/>
  <c r="G16" i="1"/>
  <c r="G12" i="1"/>
  <c r="G11" i="1"/>
  <c r="K35" i="1"/>
  <c r="K36" i="1"/>
  <c r="K34" i="1"/>
  <c r="F35" i="1"/>
  <c r="F36" i="1"/>
  <c r="F34" i="1"/>
  <c r="I12" i="1"/>
  <c r="I22" i="1"/>
  <c r="I16" i="1"/>
  <c r="I11" i="1"/>
  <c r="I23" i="1"/>
  <c r="I18" i="1"/>
  <c r="I17" i="1"/>
</calcChain>
</file>

<file path=xl/sharedStrings.xml><?xml version="1.0" encoding="utf-8"?>
<sst xmlns="http://schemas.openxmlformats.org/spreadsheetml/2006/main" count="737" uniqueCount="295">
  <si>
    <t>Country</t>
  </si>
  <si>
    <t>Region</t>
  </si>
  <si>
    <t>Population</t>
  </si>
  <si>
    <t>Area</t>
  </si>
  <si>
    <t>Afghanistan</t>
  </si>
  <si>
    <t>Albania</t>
  </si>
  <si>
    <t>Algeria</t>
  </si>
  <si>
    <t>ASIA (EX. NEAR EAST)</t>
  </si>
  <si>
    <t>EASTERN EUROPE</t>
  </si>
  <si>
    <t>NORTHERN AFRICA</t>
  </si>
  <si>
    <t>OCEANIA</t>
  </si>
  <si>
    <t>Samoa</t>
  </si>
  <si>
    <t>Big</t>
  </si>
  <si>
    <t>Pop. Density</t>
  </si>
  <si>
    <t>Coastline</t>
  </si>
  <si>
    <t>Literacy %</t>
  </si>
  <si>
    <t>American Samoa</t>
  </si>
  <si>
    <t>Andorra</t>
  </si>
  <si>
    <t>WESTERN EUROPE</t>
  </si>
  <si>
    <t>Angola</t>
  </si>
  <si>
    <t>SUB-SAHARAN AFRICA</t>
  </si>
  <si>
    <t>Anguilla</t>
  </si>
  <si>
    <t>LATIN AMER. &amp; CARIB</t>
  </si>
  <si>
    <t>Antigua &amp; Barbuda</t>
  </si>
  <si>
    <t>Argentina</t>
  </si>
  <si>
    <t>Armenia</t>
  </si>
  <si>
    <t>C.W. OF IND. STATES</t>
  </si>
  <si>
    <t>Aruba</t>
  </si>
  <si>
    <t>Australia</t>
  </si>
  <si>
    <t>Austria</t>
  </si>
  <si>
    <t>Azerbaijan</t>
  </si>
  <si>
    <t>Bahamas, The</t>
  </si>
  <si>
    <t>Bahrain</t>
  </si>
  <si>
    <t>NEAR EAST</t>
  </si>
  <si>
    <t>Bangladesh</t>
  </si>
  <si>
    <t>Barbados</t>
  </si>
  <si>
    <t>Belarus</t>
  </si>
  <si>
    <t>Belgium</t>
  </si>
  <si>
    <t>Belize</t>
  </si>
  <si>
    <t>Benin</t>
  </si>
  <si>
    <t>Bermuda</t>
  </si>
  <si>
    <t>NORTHERN AMERICA</t>
  </si>
  <si>
    <t>Bhutan</t>
  </si>
  <si>
    <t>Bolivia</t>
  </si>
  <si>
    <t>Bosnia &amp; Herzegovina</t>
  </si>
  <si>
    <t>Botswana</t>
  </si>
  <si>
    <t>Brazil</t>
  </si>
  <si>
    <t>British Virgin Is.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</si>
  <si>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</si>
  <si>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</si>
  <si>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</si>
  <si>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</si>
  <si>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</si>
  <si>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</si>
  <si>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</si>
  <si>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</si>
  <si>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</si>
  <si>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</si>
  <si>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</si>
  <si>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</si>
  <si>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</si>
  <si>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</si>
  <si>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</si>
  <si>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</si>
  <si>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</si>
  <si>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Repub.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</si>
  <si>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</si>
  <si>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</si>
  <si>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</si>
  <si>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</si>
  <si>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</si>
  <si>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</si>
  <si>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</si>
  <si>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</si>
  <si>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</si>
  <si>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</si>
  <si>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</si>
  <si>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</si>
  <si>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</si>
  <si>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</si>
  <si>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</si>
  <si>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</si>
  <si>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</si>
  <si>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</si>
  <si>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BALTICS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</si>
  <si>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</si>
  <si>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</si>
  <si>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</si>
  <si>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</si>
  <si>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</si>
  <si>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</si>
  <si>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</si>
  <si>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</si>
  <si>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Gambia, The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</si>
  <si>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</si>
  <si>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</si>
  <si>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</si>
  <si>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</si>
  <si>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</si>
  <si>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</si>
  <si>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</si>
  <si>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</si>
  <si>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</si>
  <si>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</si>
  <si>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</si>
  <si>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</si>
  <si>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</si>
  <si>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</si>
  <si>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</si>
  <si>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</si>
  <si>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</si>
  <si>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</si>
  <si>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</si>
  <si>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</si>
  <si>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</si>
  <si>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</si>
  <si>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</si>
  <si>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</si>
  <si>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</si>
  <si>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</si>
  <si>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</si>
  <si>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</si>
  <si>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</si>
  <si>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</si>
  <si>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</si>
  <si>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</si>
  <si>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</si>
  <si>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</si>
  <si>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</si>
  <si>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</si>
  <si>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</si>
  <si>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</si>
  <si>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</si>
  <si>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</si>
  <si>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</si>
  <si>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</si>
  <si>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</si>
  <si>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</si>
  <si>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</si>
  <si>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</si>
  <si>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</si>
  <si>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</si>
  <si>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</si>
  <si>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</si>
  <si>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</si>
  <si>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</si>
  <si>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</si>
  <si>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</si>
  <si>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</si>
  <si>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</si>
  <si>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</si>
  <si>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</si>
  <si>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</si>
  <si>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</si>
  <si>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</si>
  <si>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</si>
  <si>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St.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</si>
  <si>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</si>
  <si>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</si>
  <si>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</si>
  <si>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</si>
  <si>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</si>
  <si>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</si>
  <si>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</si>
  <si>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</si>
  <si>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</si>
  <si>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</si>
  <si>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</si>
  <si>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</si>
  <si>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</si>
  <si>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</si>
  <si>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</si>
  <si>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</si>
  <si>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N.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</si>
  <si>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</si>
  <si>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</si>
  <si>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</si>
  <si>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</si>
  <si>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</si>
  <si>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</si>
  <si>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</si>
  <si>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</si>
  <si>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</si>
  <si>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</si>
  <si>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</si>
  <si>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</si>
  <si>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</si>
  <si>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</si>
  <si>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</si>
  <si>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</si>
  <si>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</si>
  <si>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</si>
  <si>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&amp; Nevis</t>
  </si>
  <si>
    <t>Saint Lucia</t>
  </si>
  <si>
    <t>St Pierre &amp; Miquelon</t>
  </si>
  <si>
    <t>Saint Vincent and the Grenadines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</si>
  <si>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</si>
  <si>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</si>
  <si>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</si>
  <si>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</si>
  <si>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</si>
  <si>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</si>
  <si>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</si>
  <si>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</si>
  <si>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</si>
  <si>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</si>
  <si>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</si>
  <si>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</si>
  <si>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</si>
  <si>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</si>
  <si>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</si>
  <si>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</si>
  <si>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</si>
  <si>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</si>
  <si>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</si>
  <si>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</si>
  <si>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</si>
  <si>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</si>
  <si>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</si>
  <si>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</si>
  <si>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</si>
  <si>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</si>
  <si>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</si>
  <si>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</si>
  <si>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</si>
  <si>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</si>
  <si>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</si>
  <si>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Turks &amp; Caicos Is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</si>
  <si>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</si>
  <si>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</si>
  <si>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</si>
  <si>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</si>
  <si>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</si>
  <si>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</si>
  <si>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</si>
  <si>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</si>
  <si>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</si>
  <si>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</si>
  <si>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</si>
  <si>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</si>
  <si>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Wallis and Futuna</t>
  </si>
  <si>
    <t>West Bank</t>
  </si>
  <si>
    <t>Western Sahara</t>
  </si>
  <si>
    <t>Yemen</t>
  </si>
  <si>
    <t>Zambia</t>
  </si>
  <si>
    <t>Zimbabwe</t>
  </si>
  <si>
    <t>Size</t>
  </si>
  <si>
    <t>Medium</t>
  </si>
  <si>
    <t>Small</t>
  </si>
  <si>
    <t>PL: Polska</t>
  </si>
  <si>
    <r>
      <t>=</t>
    </r>
    <r>
      <rPr>
        <b/>
        <sz val="11"/>
        <color theme="1"/>
        <rFont val="Calibri"/>
        <family val="2"/>
        <charset val="238"/>
        <scheme val="minor"/>
      </rPr>
      <t>FIND</t>
    </r>
    <r>
      <rPr>
        <sz val="11"/>
        <color theme="1"/>
        <rFont val="Calibri"/>
        <family val="2"/>
        <charset val="238"/>
        <scheme val="minor"/>
      </rPr>
      <t xml:space="preserve">(fragmet tekstu, który szukamy </t>
    </r>
    <r>
      <rPr>
        <b/>
        <sz val="11"/>
        <color theme="1"/>
        <rFont val="Calibri"/>
        <family val="2"/>
        <charset val="238"/>
        <scheme val="minor"/>
      </rPr>
      <t>(find_text)</t>
    </r>
    <r>
      <rPr>
        <sz val="11"/>
        <color theme="1"/>
        <rFont val="Calibri"/>
        <family val="2"/>
        <charset val="238"/>
        <scheme val="minor"/>
      </rPr>
      <t xml:space="preserve">; komórka w której szukamy tekstu </t>
    </r>
    <r>
      <rPr>
        <b/>
        <sz val="11"/>
        <color theme="1"/>
        <rFont val="Calibri"/>
        <family val="2"/>
        <charset val="238"/>
        <scheme val="minor"/>
      </rPr>
      <t>(in_text))</t>
    </r>
  </si>
  <si>
    <r>
      <t>=</t>
    </r>
    <r>
      <rPr>
        <b/>
        <sz val="11"/>
        <color theme="1"/>
        <rFont val="Calibri"/>
        <family val="2"/>
        <charset val="238"/>
        <scheme val="minor"/>
      </rPr>
      <t>LEN</t>
    </r>
    <r>
      <rPr>
        <sz val="11"/>
        <color theme="1"/>
        <rFont val="Calibri"/>
        <family val="2"/>
        <charset val="238"/>
        <scheme val="minor"/>
      </rPr>
      <t xml:space="preserve">(komórka z tekstem którą sprawdzamy </t>
    </r>
    <r>
      <rPr>
        <b/>
        <sz val="11"/>
        <color theme="1"/>
        <rFont val="Calibri"/>
        <family val="2"/>
        <charset val="238"/>
        <scheme val="minor"/>
      </rPr>
      <t>(text)</t>
    </r>
    <r>
      <rPr>
        <sz val="11"/>
        <color theme="1"/>
        <rFont val="Calibri"/>
        <family val="2"/>
        <charset val="238"/>
        <scheme val="minor"/>
      </rPr>
      <t>)</t>
    </r>
  </si>
  <si>
    <r>
      <t>=</t>
    </r>
    <r>
      <rPr>
        <b/>
        <sz val="11"/>
        <color theme="1"/>
        <rFont val="Calibri"/>
        <family val="2"/>
        <charset val="238"/>
        <scheme val="minor"/>
      </rPr>
      <t>SUBSTITUTE</t>
    </r>
    <r>
      <rPr>
        <sz val="11"/>
        <color theme="1"/>
        <rFont val="Calibri"/>
        <family val="2"/>
        <charset val="238"/>
        <scheme val="minor"/>
      </rPr>
      <t>(komórka z tekstem w której chcemy dokonać zamiany (</t>
    </r>
    <r>
      <rPr>
        <b/>
        <sz val="11"/>
        <color theme="1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 xml:space="preserve">); co chcemy zamienić </t>
    </r>
    <r>
      <rPr>
        <b/>
        <sz val="11"/>
        <color theme="1"/>
        <rFont val="Calibri"/>
        <family val="2"/>
        <charset val="238"/>
        <scheme val="minor"/>
      </rPr>
      <t>(old_text</t>
    </r>
    <r>
      <rPr>
        <sz val="11"/>
        <color theme="1"/>
        <rFont val="Calibri"/>
        <family val="2"/>
        <charset val="238"/>
        <scheme val="minor"/>
      </rPr>
      <t xml:space="preserve">); na co chcemy zamienić </t>
    </r>
    <r>
      <rPr>
        <b/>
        <sz val="11"/>
        <color theme="1"/>
        <rFont val="Calibri"/>
        <family val="2"/>
        <charset val="238"/>
        <scheme val="minor"/>
      </rPr>
      <t>(new_text)</t>
    </r>
    <r>
      <rPr>
        <sz val="11"/>
        <color theme="1"/>
        <rFont val="Calibri"/>
        <family val="2"/>
        <charset val="238"/>
        <scheme val="minor"/>
      </rPr>
      <t>)</t>
    </r>
  </si>
  <si>
    <t>LEN podaje ilość znaków w komórce</t>
  </si>
  <si>
    <t>SUBSTITUTE zamienia jeden tekst na drugi tekst</t>
  </si>
  <si>
    <t>FIND - przykłady:</t>
  </si>
  <si>
    <t>Chcemy dowiedzieć się</t>
  </si>
  <si>
    <t>którym znakiem jest spacja</t>
  </si>
  <si>
    <t>FIND podaje którym znakiem (od którego znaku) jest to, czego szukamy. Szuka od od lewej do prawej i podaje pozycję pierwszego znaku jaki znajdzie.</t>
  </si>
  <si>
    <t>ENG: Anglia</t>
  </si>
  <si>
    <t>LEN - przykłady:</t>
  </si>
  <si>
    <t>Rower: czarny L</t>
  </si>
  <si>
    <t>Rower: czarny S</t>
  </si>
  <si>
    <t>Rower: biały L</t>
  </si>
  <si>
    <t>jak długi jest dany tekst</t>
  </si>
  <si>
    <t>SUBSTITUTE - przykłady</t>
  </si>
  <si>
    <t>Marek_Nowak</t>
  </si>
  <si>
    <t>Jan_Kowalski</t>
  </si>
  <si>
    <t>Chcemy zamienić _</t>
  </si>
  <si>
    <t>na spację</t>
  </si>
  <si>
    <t>Łączenie funkcji LEN, FIND, SUBSTITUTE oraz wcześniej poznanych</t>
  </si>
  <si>
    <t>RIGHT, LEFT, CONCATENATE dobrze sprawdza się do manipulacji tekstem.</t>
  </si>
  <si>
    <t>Pełne imię</t>
  </si>
  <si>
    <t>Pierwsze imię</t>
  </si>
  <si>
    <t>Nazwisko</t>
  </si>
  <si>
    <t>Podaj w osobnych komórkach pierwsze imię i nazwisko. Wytnij ewentualne kropki.</t>
  </si>
  <si>
    <t>Mat. Kowalski</t>
  </si>
  <si>
    <t>Adam Pawlak</t>
  </si>
  <si>
    <t>Jan Nowak</t>
  </si>
  <si>
    <t>Podaj w osobnych komórkach pierwsze imię i nazwisko. Wytnij ewentualne kropki oraz "_"</t>
  </si>
  <si>
    <t>Marek Pawlak_</t>
  </si>
  <si>
    <t>J. Nowak</t>
  </si>
  <si>
    <t>Stefan Kucharski</t>
  </si>
  <si>
    <t>A. Kowalski</t>
  </si>
  <si>
    <t>Zad.1</t>
  </si>
  <si>
    <t>Zad.2</t>
  </si>
  <si>
    <t>Zamień kropkę na spację</t>
  </si>
  <si>
    <t>Manchester.United</t>
  </si>
  <si>
    <t>Chelsea.London</t>
  </si>
  <si>
    <t>Aston.Villa</t>
  </si>
  <si>
    <t>Przykład użycia:</t>
  </si>
  <si>
    <t>Pierwsze imię formuła</t>
  </si>
  <si>
    <t>Nazwisko formuła</t>
  </si>
  <si>
    <t>Imię i nazwisko</t>
  </si>
  <si>
    <t>Imię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</si>
</sst>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0" fillId="3" borderId="0" xfId="0" applyFill="1"/>
    <xf numFmtId="164" fontId="1" fillId="0" borderId="0" xfId="0" applyNumberFormat="1" applyFont="1"/>
    <xf numFmtId="2" fontId="1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5" borderId="0" xfId="0" quotePrefix="1" applyFont="1" applyFill="1" applyAlignment="1">
      <alignment vertical="center" wrapText="1"/>
    </xf>
    <xf numFmtId="0" fontId="1" fillId="2" borderId="0" xfId="0" quotePrefix="1" applyFont="1" applyFill="1" applyAlignment="1">
      <alignment horizontal="left" vertical="center" wrapText="1"/>
    </xf>
    <xf numFmtId="0" fontId="1" fillId="4" borderId="0" xfId="0" quotePrefix="1" applyFont="1" applyFill="1" applyAlignment="1">
      <alignment horizontal="left" vertical="center" wrapText="1"/>
    </xf>
    <xf numFmtId="0" fontId="0" fillId="2" borderId="0" xfId="0" quotePrefix="1" applyFont="1" applyFill="1" applyAlignment="1">
      <alignment horizontal="left" vertical="center"/>
    </xf>
    <xf numFmtId="0" fontId="0" fillId="4" borderId="0" xfId="0" quotePrefix="1" applyFont="1" applyFill="1" applyAlignment="1">
      <alignment horizontal="left" vertical="center"/>
    </xf>
    <xf numFmtId="0" fontId="0" fillId="5" borderId="0" xfId="0" quotePrefix="1" applyFont="1" applyFill="1" applyAlignment="1">
      <alignment vertical="center"/>
    </xf>
    <xf numFmtId="0" fontId="1" fillId="0" borderId="0" xfId="0" quotePrefix="1" applyFont="1" applyFill="1" applyAlignment="1">
      <alignment horizontal="left" vertical="center" wrapText="1"/>
    </xf>
    <xf numFmtId="0" fontId="1" fillId="0" borderId="0" xfId="0" quotePrefix="1" applyFont="1" applyFill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6" borderId="0" xfId="0" applyFill="1"/>
    <xf numFmtId="0" fontId="0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 xr:uid="{18BBEDE9-FA1E-4295-A48B-C98001DCBDEC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3CA5B4-21E7-4114-A2A7-1EC7A10B2CA0}" name="Table3" displayName="Table3" ref="A1:H228" totalsRowShown="0" dataDxfId="8">
  <autoFilter ref="A1:H228" xr:uid="{4407CAD1-1564-439B-80A9-0F11E1053C4F}"/>
  <tableColumns count="8">
    <tableColumn id="1" xr3:uid="{5DAC5536-063C-4A19-A94B-1EEC4762D9B2}" name="Country" dataDxfId="7"/>
    <tableColumn id="2" xr3:uid="{AD769111-A0E0-4B31-843E-BE6053D070A7}" name="Size" dataDxfId="6"/>
    <tableColumn id="3" xr3:uid="{B9FEB5CE-7206-493E-BB6B-B37E6B91ED1C}" name="Region" dataDxfId="5"/>
    <tableColumn id="4" xr3:uid="{DA193AF5-754A-4D58-8880-6995A1F9992A}" name="Population" dataDxfId="4"/>
    <tableColumn id="5" xr3:uid="{8BF7C4D8-3E62-4C5A-B002-F6A6E7DFB0A1}" name="Area" dataDxfId="3"/>
    <tableColumn id="6" xr3:uid="{7B822AEF-E5EE-46E9-A4C0-B4BBD853AAFE}" name="Pop. Density" dataDxfId="2"/>
    <tableColumn id="7" xr3:uid="{63743C9F-03F3-4F1B-9872-BAA235F4947C}" name="Coastline" dataDxfId="1"/>
    <tableColumn id="8" xr3:uid="{775083F2-001D-4E94-9C53-76E02ABCE9EA}" name="Literacy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B070-E57E-49A4-B1C2-CBE21D950FB1}">
  <dimension ref="B1:P41"/>
  <sheetViews>
    <sheetView showGridLines="0" tabSelected="1" workbookViewId="0">
      <pane ySplit="3" topLeftCell="A10" activePane="bottomLeft" state="frozen"/>
      <selection pane="bottomLeft" activeCell="B34" sqref="B34"/>
    </sheetView>
  </sheetViews>
  <sheetFormatPr defaultRowHeight="15" outlineLevelRow="1" x14ac:dyDescent="0.25"/>
  <cols>
    <col min="2" max="2" width="24" style="2" customWidth="1"/>
    <col min="3" max="3" width="15.7109375" style="2" customWidth="1"/>
    <col min="4" max="4" width="14" style="2" customWidth="1"/>
    <col min="5" max="8" width="9.140625" style="2"/>
    <col min="9" max="9" width="12" style="2" bestFit="1" customWidth="1"/>
    <col min="10" max="10" width="18" style="2" customWidth="1"/>
    <col min="11" max="11" width="18.28515625" style="2" customWidth="1"/>
    <col min="12" max="12" width="20.7109375" style="2" customWidth="1"/>
    <col min="13" max="13" width="10.7109375" style="2" bestFit="1" customWidth="1"/>
    <col min="14" max="16" width="9.140625" style="2"/>
  </cols>
  <sheetData>
    <row r="1" spans="2:16" s="1" customFormat="1" ht="20.100000000000001" customHeight="1" x14ac:dyDescent="0.25">
      <c r="B1" s="21" t="s">
        <v>250</v>
      </c>
      <c r="C1" s="19"/>
      <c r="D1" s="19"/>
      <c r="E1" s="19"/>
      <c r="F1" s="19"/>
      <c r="G1" s="19"/>
      <c r="H1" s="19"/>
      <c r="I1" s="19"/>
      <c r="J1" s="19"/>
      <c r="K1" s="19"/>
      <c r="L1" s="24"/>
      <c r="M1" s="24"/>
      <c r="N1" s="24"/>
      <c r="O1" s="24"/>
      <c r="P1" s="24"/>
    </row>
    <row r="2" spans="2:16" s="1" customFormat="1" ht="20.100000000000001" customHeight="1" x14ac:dyDescent="0.25">
      <c r="B2" s="22" t="s">
        <v>251</v>
      </c>
      <c r="C2" s="20"/>
      <c r="D2" s="20"/>
      <c r="E2" s="20"/>
      <c r="F2" s="20"/>
      <c r="G2" s="20"/>
      <c r="H2" s="20"/>
      <c r="I2" s="20"/>
      <c r="J2" s="20"/>
      <c r="K2" s="20"/>
      <c r="L2" s="24"/>
      <c r="M2" s="24"/>
      <c r="N2" s="24"/>
      <c r="O2" s="24"/>
      <c r="P2" s="24"/>
    </row>
    <row r="3" spans="2:16" ht="20.100000000000001" customHeight="1" x14ac:dyDescent="0.25">
      <c r="B3" s="23" t="s">
        <v>252</v>
      </c>
      <c r="C3" s="18"/>
      <c r="D3" s="18"/>
      <c r="E3" s="18"/>
      <c r="F3" s="18"/>
      <c r="G3" s="18"/>
      <c r="H3" s="18"/>
      <c r="I3" s="18"/>
      <c r="J3" s="18"/>
      <c r="K3" s="18"/>
      <c r="L3" s="25"/>
      <c r="M3" s="25"/>
      <c r="N3" s="25"/>
      <c r="O3" s="25"/>
      <c r="P3" s="25"/>
    </row>
    <row r="5" spans="2:16" outlineLevel="1" x14ac:dyDescent="0.25">
      <c r="B5" s="34" t="s">
        <v>258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6" outlineLevel="1" x14ac:dyDescent="0.25">
      <c r="B6" s="33" t="s">
        <v>253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2:16" outlineLevel="1" x14ac:dyDescent="0.25">
      <c r="B7" s="32" t="s">
        <v>254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6" x14ac:dyDescent="0.25">
      <c r="B8" s="5"/>
    </row>
    <row r="9" spans="2:16" s="15" customFormat="1" outlineLevel="1" x14ac:dyDescent="0.25">
      <c r="B9" s="27" t="s">
        <v>255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5" customFormat="1" outlineLevel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s="15" customFormat="1" outlineLevel="1" x14ac:dyDescent="0.25">
      <c r="B11" s="14" t="s">
        <v>249</v>
      </c>
      <c r="C11" s="14"/>
      <c r="D11" s="14" t="s">
        <v>256</v>
      </c>
      <c r="E11" s="14"/>
      <c r="F11" s="14"/>
      <c r="G11" s="14">
        <f>FIND(" ",B11)</f>
        <v>4</v>
      </c>
      <c r="H11" s="14"/>
      <c r="I11" s="14" t="str">
        <f ca="1">_xlfn.FORMULATEXT(G11)</f>
        <v>=FIND(" ";B11)</v>
      </c>
      <c r="J11" s="14"/>
      <c r="K11" s="14"/>
      <c r="L11" s="14"/>
      <c r="M11" s="14"/>
      <c r="N11" s="14"/>
      <c r="O11" s="14"/>
      <c r="P11" s="14"/>
    </row>
    <row r="12" spans="2:16" s="15" customFormat="1" outlineLevel="1" x14ac:dyDescent="0.25">
      <c r="B12" s="14" t="s">
        <v>259</v>
      </c>
      <c r="C12" s="14"/>
      <c r="D12" s="26" t="s">
        <v>257</v>
      </c>
      <c r="E12" s="14"/>
      <c r="F12" s="14"/>
      <c r="G12" s="14">
        <f>FIND(" ",B12)</f>
        <v>5</v>
      </c>
      <c r="H12" s="14"/>
      <c r="I12" s="14" t="str">
        <f ca="1">_xlfn.FORMULATEXT(G12)</f>
        <v>=FIND(" ";B12)</v>
      </c>
      <c r="J12" s="14"/>
      <c r="K12" s="14"/>
      <c r="L12" s="14"/>
      <c r="M12" s="14"/>
      <c r="N12" s="14"/>
      <c r="O12" s="14"/>
      <c r="P12" s="14"/>
    </row>
    <row r="13" spans="2:16" s="15" customFormat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s="15" customFormat="1" outlineLevel="1" x14ac:dyDescent="0.25">
      <c r="B14" s="27" t="s">
        <v>260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s="15" customFormat="1" outlineLevel="1" x14ac:dyDescent="0.25">
      <c r="B15" s="17"/>
      <c r="C15" s="14"/>
      <c r="D15" s="14"/>
      <c r="E15" s="14"/>
      <c r="F15" s="14"/>
      <c r="G15" s="14"/>
      <c r="H15" s="14"/>
      <c r="I15" s="14"/>
      <c r="J15" s="17"/>
      <c r="K15" s="17"/>
      <c r="L15" s="17"/>
      <c r="M15" s="14"/>
      <c r="N15" s="14"/>
      <c r="O15" s="14"/>
      <c r="P15" s="14"/>
    </row>
    <row r="16" spans="2:16" s="15" customFormat="1" outlineLevel="1" x14ac:dyDescent="0.25">
      <c r="B16" s="14" t="s">
        <v>261</v>
      </c>
      <c r="C16" s="14"/>
      <c r="D16" s="14" t="s">
        <v>256</v>
      </c>
      <c r="E16" s="14"/>
      <c r="F16" s="14"/>
      <c r="G16" s="14">
        <f>LEN(B16)</f>
        <v>15</v>
      </c>
      <c r="H16" s="14"/>
      <c r="I16" s="14" t="str">
        <f ca="1">_xlfn.FORMULATEXT(G16)</f>
        <v>=LEN(B16)</v>
      </c>
      <c r="J16" s="14"/>
      <c r="K16" s="14"/>
      <c r="L16" s="14"/>
      <c r="M16" s="14"/>
      <c r="N16" s="14"/>
      <c r="O16" s="14"/>
      <c r="P16" s="14"/>
    </row>
    <row r="17" spans="2:16" s="15" customFormat="1" outlineLevel="1" x14ac:dyDescent="0.25">
      <c r="B17" s="14" t="s">
        <v>262</v>
      </c>
      <c r="C17" s="14"/>
      <c r="D17" s="14" t="s">
        <v>264</v>
      </c>
      <c r="E17" s="14"/>
      <c r="F17" s="14"/>
      <c r="G17" s="14">
        <f t="shared" ref="G17:G18" si="0">LEN(B17)</f>
        <v>15</v>
      </c>
      <c r="H17" s="14"/>
      <c r="I17" s="14" t="str">
        <f ca="1">_xlfn.FORMULATEXT(G17)</f>
        <v>=LEN(B17)</v>
      </c>
      <c r="J17" s="14"/>
      <c r="K17" s="14"/>
      <c r="L17" s="14"/>
      <c r="M17" s="14"/>
      <c r="N17" s="14"/>
      <c r="O17" s="14"/>
      <c r="P17" s="14"/>
    </row>
    <row r="18" spans="2:16" s="15" customFormat="1" outlineLevel="1" x14ac:dyDescent="0.25">
      <c r="B18" s="14" t="s">
        <v>263</v>
      </c>
      <c r="C18" s="14"/>
      <c r="D18" s="14"/>
      <c r="E18" s="14"/>
      <c r="F18" s="14"/>
      <c r="G18" s="14">
        <f t="shared" si="0"/>
        <v>14</v>
      </c>
      <c r="H18" s="14"/>
      <c r="I18" s="14" t="str">
        <f ca="1">_xlfn.FORMULATEXT(G18)</f>
        <v>=LEN(B18)</v>
      </c>
      <c r="J18" s="14"/>
      <c r="K18" s="14"/>
      <c r="L18" s="14"/>
      <c r="M18" s="14"/>
      <c r="N18" s="14"/>
      <c r="O18" s="14"/>
      <c r="P18" s="14"/>
    </row>
    <row r="19" spans="2:16" s="15" customFormat="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s="15" customFormat="1" outlineLevel="1" x14ac:dyDescent="0.25">
      <c r="B20" s="27" t="s">
        <v>265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s="15" customFormat="1" outlineLevel="1" x14ac:dyDescent="0.25">
      <c r="B21" s="14"/>
      <c r="C21" s="14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s="15" customFormat="1" outlineLevel="1" x14ac:dyDescent="0.25">
      <c r="B22" s="14" t="s">
        <v>266</v>
      </c>
      <c r="C22" s="14"/>
      <c r="D22" s="14" t="s">
        <v>268</v>
      </c>
      <c r="E22" s="14"/>
      <c r="F22" s="14"/>
      <c r="G22" s="14" t="str">
        <f>SUBSTITUTE(B22,"_"," ")</f>
        <v>Marek Nowak</v>
      </c>
      <c r="H22" s="14"/>
      <c r="I22" s="14" t="str">
        <f ca="1">_xlfn.FORMULATEXT(G22)</f>
        <v>=SUBSTITUTE(B22;"_";" ")</v>
      </c>
      <c r="J22" s="14"/>
      <c r="K22" s="29"/>
      <c r="L22" s="14"/>
      <c r="M22" s="14"/>
      <c r="N22" s="14"/>
      <c r="O22" s="14"/>
      <c r="P22" s="14"/>
    </row>
    <row r="23" spans="2:16" outlineLevel="1" x14ac:dyDescent="0.25">
      <c r="B23" s="2" t="s">
        <v>267</v>
      </c>
      <c r="D23" s="2" t="s">
        <v>269</v>
      </c>
      <c r="G23" s="14" t="str">
        <f>SUBSTITUTE(B23,"_"," ")</f>
        <v>Jan Kowalski</v>
      </c>
      <c r="I23" s="14" t="str">
        <f ca="1">_xlfn.FORMULATEXT(G23)</f>
        <v>=SUBSTITUTE(B23;"_";" ")</v>
      </c>
      <c r="K23" s="13"/>
    </row>
    <row r="24" spans="2:16" outlineLevel="1" x14ac:dyDescent="0.25"/>
    <row r="25" spans="2:16" x14ac:dyDescent="0.25">
      <c r="B25" s="5"/>
    </row>
    <row r="26" spans="2:16" outlineLevel="1" x14ac:dyDescent="0.25">
      <c r="B26" s="5" t="s">
        <v>270</v>
      </c>
    </row>
    <row r="27" spans="2:16" outlineLevel="1" x14ac:dyDescent="0.25">
      <c r="B27" s="5" t="s">
        <v>271</v>
      </c>
    </row>
    <row r="28" spans="2:16" x14ac:dyDescent="0.25">
      <c r="B28" s="5"/>
    </row>
    <row r="29" spans="2:16" x14ac:dyDescent="0.25">
      <c r="B29" s="5"/>
    </row>
    <row r="30" spans="2:16" outlineLevel="1" x14ac:dyDescent="0.25">
      <c r="B30" s="31" t="s">
        <v>290</v>
      </c>
    </row>
    <row r="31" spans="2:16" outlineLevel="1" x14ac:dyDescent="0.25">
      <c r="B31" s="2" t="s">
        <v>275</v>
      </c>
    </row>
    <row r="32" spans="2:16" outlineLevel="1" x14ac:dyDescent="0.25"/>
    <row r="33" spans="2:11" outlineLevel="1" x14ac:dyDescent="0.25">
      <c r="B33" s="2" t="s">
        <v>293</v>
      </c>
      <c r="C33" s="2" t="s">
        <v>294</v>
      </c>
      <c r="D33" s="2" t="s">
        <v>274</v>
      </c>
      <c r="F33" s="2" t="s">
        <v>291</v>
      </c>
      <c r="K33" s="2" t="s">
        <v>292</v>
      </c>
    </row>
    <row r="34" spans="2:11" outlineLevel="1" x14ac:dyDescent="0.25">
      <c r="B34" s="2" t="s">
        <v>276</v>
      </c>
      <c r="C34" s="2" t="str">
        <f>SUBSTITUTE(LEFT(B34,FIND(" ",B34)-1),".","")</f>
        <v>Mat</v>
      </c>
      <c r="D34" s="2" t="str">
        <f>RIGHT(B34,LEN(B34)-FIND(" ",B34))</f>
        <v>Kowalski</v>
      </c>
      <c r="F34" s="2" t="str">
        <f ca="1">_xlfn.FORMULATEXT(C34)</f>
        <v>=SUBSTITUTE(LEFT(B34;FIND(" ";B34)-1);".";"")</v>
      </c>
      <c r="K34" s="2" t="str">
        <f ca="1">_xlfn.FORMULATEXT(D34)</f>
        <v>=RIGHT(B34;LEN(B34)-FIND(" ";B34))</v>
      </c>
    </row>
    <row r="35" spans="2:11" outlineLevel="1" x14ac:dyDescent="0.25">
      <c r="B35" s="2" t="s">
        <v>277</v>
      </c>
      <c r="C35" s="2" t="str">
        <f t="shared" ref="C35:C36" si="1">SUBSTITUTE(LEFT(B35,FIND(" ",B35)-1),".","")</f>
        <v>Adam</v>
      </c>
      <c r="D35" s="2" t="str">
        <f>RIGHT(B35,LEN(B35)-FIND(" ",B35))</f>
        <v>Pawlak</v>
      </c>
      <c r="F35" s="2" t="str">
        <f t="shared" ref="F35:F36" ca="1" si="2">_xlfn.FORMULATEXT(C35)</f>
        <v>=SUBSTITUTE(LEFT(B35;FIND(" ";B35)-1);".";"")</v>
      </c>
      <c r="K35" s="2" t="str">
        <f t="shared" ref="K35:K36" ca="1" si="3">_xlfn.FORMULATEXT(D35)</f>
        <v>=RIGHT(B35;LEN(B35)-FIND(" ";B35))</v>
      </c>
    </row>
    <row r="36" spans="2:11" outlineLevel="1" x14ac:dyDescent="0.25">
      <c r="B36" s="2" t="s">
        <v>278</v>
      </c>
      <c r="C36" s="2" t="str">
        <f t="shared" si="1"/>
        <v>Jan</v>
      </c>
      <c r="D36" s="2" t="str">
        <f>RIGHT(B36,LEN(B36)-FIND(" ",B36))</f>
        <v>Nowak</v>
      </c>
      <c r="F36" s="2" t="str">
        <f t="shared" ca="1" si="2"/>
        <v>=SUBSTITUTE(LEFT(B36;FIND(" ";B36)-1);".";"")</v>
      </c>
      <c r="K36" s="2" t="str">
        <f t="shared" ca="1" si="3"/>
        <v>=RIGHT(B36;LEN(B36)-FIND(" ";B36))</v>
      </c>
    </row>
    <row r="37" spans="2:11" x14ac:dyDescent="0.25">
      <c r="B37" s="14"/>
      <c r="C37" s="14"/>
      <c r="D37" s="28"/>
    </row>
    <row r="38" spans="2:11" x14ac:dyDescent="0.25">
      <c r="B38" s="14"/>
      <c r="D38" s="28"/>
    </row>
    <row r="39" spans="2:11" x14ac:dyDescent="0.25">
      <c r="D39" s="28"/>
    </row>
    <row r="40" spans="2:11" x14ac:dyDescent="0.25">
      <c r="D40" s="28"/>
    </row>
    <row r="41" spans="2:11" x14ac:dyDescent="0.25">
      <c r="C41" s="14"/>
      <c r="D41" s="28"/>
    </row>
  </sheetData>
  <mergeCells count="3">
    <mergeCell ref="B7:N7"/>
    <mergeCell ref="B6:N6"/>
    <mergeCell ref="B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2BAF-20F6-47F3-9AD7-897E4669FAF7}">
  <dimension ref="B2:D16"/>
  <sheetViews>
    <sheetView workbookViewId="0">
      <selection activeCell="D23" sqref="D23"/>
    </sheetView>
  </sheetViews>
  <sheetFormatPr defaultRowHeight="15" x14ac:dyDescent="0.25"/>
  <cols>
    <col min="2" max="2" width="25.85546875" customWidth="1"/>
    <col min="3" max="3" width="13.28515625" bestFit="1" customWidth="1"/>
    <col min="4" max="4" width="10.85546875" bestFit="1" customWidth="1"/>
  </cols>
  <sheetData>
    <row r="2" spans="2:4" x14ac:dyDescent="0.25">
      <c r="B2" t="s">
        <v>284</v>
      </c>
    </row>
    <row r="3" spans="2:4" x14ac:dyDescent="0.25">
      <c r="B3" t="s">
        <v>286</v>
      </c>
    </row>
    <row r="5" spans="2:4" x14ac:dyDescent="0.25">
      <c r="B5" t="s">
        <v>287</v>
      </c>
      <c r="C5" s="7"/>
    </row>
    <row r="6" spans="2:4" x14ac:dyDescent="0.25">
      <c r="B6" t="s">
        <v>288</v>
      </c>
      <c r="C6" s="7"/>
    </row>
    <row r="7" spans="2:4" x14ac:dyDescent="0.25">
      <c r="B7" t="s">
        <v>289</v>
      </c>
      <c r="C7" s="7"/>
    </row>
    <row r="9" spans="2:4" ht="15" customHeight="1" x14ac:dyDescent="0.25">
      <c r="B9" t="s">
        <v>285</v>
      </c>
    </row>
    <row r="10" spans="2:4" x14ac:dyDescent="0.25">
      <c r="B10" s="2" t="s">
        <v>279</v>
      </c>
      <c r="C10" s="2"/>
      <c r="D10" s="2"/>
    </row>
    <row r="11" spans="2:4" x14ac:dyDescent="0.25">
      <c r="B11" s="2"/>
      <c r="C11" s="2"/>
      <c r="D11" s="2"/>
    </row>
    <row r="12" spans="2:4" x14ac:dyDescent="0.25">
      <c r="B12" s="2" t="s">
        <v>272</v>
      </c>
      <c r="C12" s="2" t="s">
        <v>273</v>
      </c>
      <c r="D12" s="2" t="s">
        <v>274</v>
      </c>
    </row>
    <row r="13" spans="2:4" x14ac:dyDescent="0.25">
      <c r="B13" s="2" t="s">
        <v>283</v>
      </c>
      <c r="C13" s="7"/>
      <c r="D13" s="30"/>
    </row>
    <row r="14" spans="2:4" x14ac:dyDescent="0.25">
      <c r="B14" s="2" t="s">
        <v>280</v>
      </c>
      <c r="C14" s="7"/>
      <c r="D14" s="30"/>
    </row>
    <row r="15" spans="2:4" x14ac:dyDescent="0.25">
      <c r="B15" s="2" t="s">
        <v>281</v>
      </c>
      <c r="C15" s="7"/>
      <c r="D15" s="30"/>
    </row>
    <row r="16" spans="2:4" x14ac:dyDescent="0.25">
      <c r="B16" s="2" t="s">
        <v>282</v>
      </c>
      <c r="C16" s="7"/>
      <c r="D1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BC64-EFD5-469E-A065-69B803D1CF92}">
  <dimension ref="A1:H228"/>
  <sheetViews>
    <sheetView workbookViewId="0"/>
  </sheetViews>
  <sheetFormatPr defaultRowHeight="15" x14ac:dyDescent="0.25"/>
  <cols>
    <col min="1" max="1" width="31.140625" bestFit="1" customWidth="1"/>
    <col min="2" max="2" width="8.42578125" bestFit="1" customWidth="1"/>
    <col min="3" max="3" width="21" bestFit="1" customWidth="1"/>
    <col min="4" max="4" width="12.85546875" customWidth="1"/>
    <col min="5" max="5" width="11" bestFit="1" customWidth="1"/>
    <col min="6" max="6" width="14.28515625" customWidth="1"/>
    <col min="7" max="7" width="11.42578125" customWidth="1"/>
    <col min="8" max="8" width="12" customWidth="1"/>
  </cols>
  <sheetData>
    <row r="1" spans="1:8" x14ac:dyDescent="0.25">
      <c r="A1" s="6" t="s">
        <v>0</v>
      </c>
      <c r="B1" s="6" t="s">
        <v>246</v>
      </c>
      <c r="C1" s="6" t="s">
        <v>1</v>
      </c>
      <c r="D1" s="6" t="s">
        <v>2</v>
      </c>
      <c r="E1" s="6" t="s">
        <v>3</v>
      </c>
      <c r="F1" s="8" t="s">
        <v>13</v>
      </c>
      <c r="G1" s="9" t="s">
        <v>14</v>
      </c>
      <c r="H1" s="8" t="s">
        <v>15</v>
      </c>
    </row>
    <row r="2" spans="1:8" x14ac:dyDescent="0.25">
      <c r="A2" s="3" t="s">
        <v>4</v>
      </c>
      <c r="B2" s="3" t="s">
        <v>12</v>
      </c>
      <c r="C2" s="4" t="s">
        <v>7</v>
      </c>
      <c r="D2" s="3">
        <v>31056997</v>
      </c>
      <c r="E2" s="3">
        <v>647500</v>
      </c>
      <c r="F2" s="10">
        <v>47.96</v>
      </c>
      <c r="G2" s="11">
        <v>0</v>
      </c>
      <c r="H2" s="12">
        <v>0.36</v>
      </c>
    </row>
    <row r="3" spans="1:8" x14ac:dyDescent="0.25">
      <c r="A3" s="3" t="s">
        <v>5</v>
      </c>
      <c r="B3" s="3" t="s">
        <v>248</v>
      </c>
      <c r="C3" s="4" t="s">
        <v>8</v>
      </c>
      <c r="D3" s="3">
        <v>3581655</v>
      </c>
      <c r="E3" s="3">
        <v>28748</v>
      </c>
      <c r="F3" s="10">
        <v>124.59</v>
      </c>
      <c r="G3" s="11">
        <v>1.26</v>
      </c>
      <c r="H3" s="12">
        <v>0.86499999999999999</v>
      </c>
    </row>
    <row r="4" spans="1:8" x14ac:dyDescent="0.25">
      <c r="A4" s="3" t="s">
        <v>6</v>
      </c>
      <c r="B4" s="3" t="s">
        <v>247</v>
      </c>
      <c r="C4" s="4" t="s">
        <v>9</v>
      </c>
      <c r="D4" s="3">
        <v>32930091</v>
      </c>
      <c r="E4" s="3">
        <v>2381740</v>
      </c>
      <c r="F4" s="10">
        <v>13.83</v>
      </c>
      <c r="G4" s="11">
        <v>0.04</v>
      </c>
      <c r="H4" s="12">
        <v>0.7</v>
      </c>
    </row>
    <row r="5" spans="1:8" x14ac:dyDescent="0.25">
      <c r="A5" s="3" t="s">
        <v>16</v>
      </c>
      <c r="B5" s="3" t="s">
        <v>12</v>
      </c>
      <c r="C5" s="4" t="s">
        <v>10</v>
      </c>
      <c r="D5" s="3">
        <v>57794</v>
      </c>
      <c r="E5" s="3">
        <v>199</v>
      </c>
      <c r="F5" s="10">
        <v>290.42</v>
      </c>
      <c r="G5" s="11">
        <v>58.29</v>
      </c>
      <c r="H5" s="12">
        <v>0.97</v>
      </c>
    </row>
    <row r="6" spans="1:8" x14ac:dyDescent="0.25">
      <c r="A6" s="3" t="s">
        <v>17</v>
      </c>
      <c r="B6" s="3" t="s">
        <v>248</v>
      </c>
      <c r="C6" s="4" t="s">
        <v>18</v>
      </c>
      <c r="D6" s="3">
        <v>71201</v>
      </c>
      <c r="E6" s="3">
        <v>468</v>
      </c>
      <c r="F6" s="10">
        <v>152.13999999999999</v>
      </c>
      <c r="G6" s="11">
        <v>0</v>
      </c>
      <c r="H6" s="12">
        <v>1</v>
      </c>
    </row>
    <row r="7" spans="1:8" x14ac:dyDescent="0.25">
      <c r="A7" s="3" t="s">
        <v>19</v>
      </c>
      <c r="B7" s="3" t="s">
        <v>247</v>
      </c>
      <c r="C7" s="4" t="s">
        <v>20</v>
      </c>
      <c r="D7" s="3">
        <v>12127071</v>
      </c>
      <c r="E7" s="3">
        <v>1246700</v>
      </c>
      <c r="F7" s="10">
        <v>9.73</v>
      </c>
      <c r="G7" s="11">
        <v>0.13</v>
      </c>
      <c r="H7" s="12">
        <v>0.42</v>
      </c>
    </row>
    <row r="8" spans="1:8" x14ac:dyDescent="0.25">
      <c r="A8" s="3" t="s">
        <v>21</v>
      </c>
      <c r="B8" s="3" t="s">
        <v>12</v>
      </c>
      <c r="C8" s="4" t="s">
        <v>22</v>
      </c>
      <c r="D8" s="3">
        <v>13477</v>
      </c>
      <c r="E8" s="3">
        <v>102</v>
      </c>
      <c r="F8" s="10">
        <v>132.13</v>
      </c>
      <c r="G8" s="11">
        <v>59.8</v>
      </c>
      <c r="H8" s="12">
        <v>0.95</v>
      </c>
    </row>
    <row r="9" spans="1:8" x14ac:dyDescent="0.25">
      <c r="A9" t="s">
        <v>23</v>
      </c>
      <c r="B9" s="3" t="s">
        <v>248</v>
      </c>
      <c r="C9" s="4" t="s">
        <v>22</v>
      </c>
      <c r="D9" s="3">
        <v>69108</v>
      </c>
      <c r="E9" s="3">
        <v>443</v>
      </c>
      <c r="F9" s="10">
        <v>156</v>
      </c>
      <c r="G9" s="11">
        <v>34.54</v>
      </c>
      <c r="H9" s="12">
        <v>0.89</v>
      </c>
    </row>
    <row r="10" spans="1:8" x14ac:dyDescent="0.25">
      <c r="A10" s="3" t="s">
        <v>24</v>
      </c>
      <c r="B10" s="3" t="s">
        <v>247</v>
      </c>
      <c r="C10" s="4" t="s">
        <v>22</v>
      </c>
      <c r="D10" s="3">
        <v>39921833</v>
      </c>
      <c r="E10" s="3">
        <v>2766890</v>
      </c>
      <c r="F10" s="10">
        <v>14.43</v>
      </c>
      <c r="G10" s="11">
        <v>0.18</v>
      </c>
      <c r="H10" s="12">
        <v>0.97099999999999997</v>
      </c>
    </row>
    <row r="11" spans="1:8" x14ac:dyDescent="0.25">
      <c r="A11" s="3" t="s">
        <v>25</v>
      </c>
      <c r="B11" s="3" t="s">
        <v>12</v>
      </c>
      <c r="C11" s="4" t="s">
        <v>26</v>
      </c>
      <c r="D11" s="3">
        <v>2976372</v>
      </c>
      <c r="E11" s="3">
        <v>29800</v>
      </c>
      <c r="F11" s="10">
        <v>99.88</v>
      </c>
      <c r="G11" s="11">
        <v>0</v>
      </c>
      <c r="H11" s="12">
        <v>0.98599999999999999</v>
      </c>
    </row>
    <row r="12" spans="1:8" x14ac:dyDescent="0.25">
      <c r="A12" s="3" t="s">
        <v>27</v>
      </c>
      <c r="B12" s="3" t="s">
        <v>248</v>
      </c>
      <c r="C12" s="4" t="s">
        <v>22</v>
      </c>
      <c r="D12" s="3">
        <v>71891</v>
      </c>
      <c r="E12" s="3">
        <v>193</v>
      </c>
      <c r="F12" s="10">
        <v>372.49</v>
      </c>
      <c r="G12" s="11">
        <v>35.49</v>
      </c>
      <c r="H12" s="12">
        <v>0.97</v>
      </c>
    </row>
    <row r="13" spans="1:8" x14ac:dyDescent="0.25">
      <c r="A13" s="3" t="s">
        <v>28</v>
      </c>
      <c r="B13" s="3" t="s">
        <v>247</v>
      </c>
      <c r="C13" s="4" t="s">
        <v>10</v>
      </c>
      <c r="D13" s="3">
        <v>20264082</v>
      </c>
      <c r="E13" s="3">
        <v>7686850</v>
      </c>
      <c r="F13" s="10">
        <v>2.64</v>
      </c>
      <c r="G13" s="11">
        <v>0.34</v>
      </c>
      <c r="H13" s="12">
        <v>1</v>
      </c>
    </row>
    <row r="14" spans="1:8" x14ac:dyDescent="0.25">
      <c r="A14" s="3" t="s">
        <v>29</v>
      </c>
      <c r="B14" s="3" t="s">
        <v>12</v>
      </c>
      <c r="C14" s="4" t="s">
        <v>18</v>
      </c>
      <c r="D14" s="3">
        <v>8192880</v>
      </c>
      <c r="E14" s="3">
        <v>83870</v>
      </c>
      <c r="F14" s="10">
        <v>97.69</v>
      </c>
      <c r="G14" s="11">
        <v>0</v>
      </c>
      <c r="H14" s="12">
        <v>0.98</v>
      </c>
    </row>
    <row r="15" spans="1:8" x14ac:dyDescent="0.25">
      <c r="A15" s="3" t="s">
        <v>30</v>
      </c>
      <c r="B15" s="3" t="s">
        <v>248</v>
      </c>
      <c r="C15" s="4" t="s">
        <v>26</v>
      </c>
      <c r="D15" s="3">
        <v>7961619</v>
      </c>
      <c r="E15" s="3">
        <v>86600</v>
      </c>
      <c r="F15" s="10">
        <v>91.94</v>
      </c>
      <c r="G15" s="11">
        <v>0</v>
      </c>
      <c r="H15" s="12">
        <v>0.97</v>
      </c>
    </row>
    <row r="16" spans="1:8" x14ac:dyDescent="0.25">
      <c r="A16" s="3" t="s">
        <v>31</v>
      </c>
      <c r="B16" s="3" t="s">
        <v>247</v>
      </c>
      <c r="C16" s="4" t="s">
        <v>22</v>
      </c>
      <c r="D16" s="3">
        <v>303770</v>
      </c>
      <c r="E16" s="3">
        <v>13940</v>
      </c>
      <c r="F16" s="10">
        <v>21.79</v>
      </c>
      <c r="G16" s="11">
        <v>25.41</v>
      </c>
      <c r="H16" s="12">
        <v>0.95599999999999996</v>
      </c>
    </row>
    <row r="17" spans="1:8" x14ac:dyDescent="0.25">
      <c r="A17" s="3" t="s">
        <v>32</v>
      </c>
      <c r="B17" s="3" t="s">
        <v>12</v>
      </c>
      <c r="C17" s="4" t="s">
        <v>33</v>
      </c>
      <c r="D17" s="3">
        <v>698585</v>
      </c>
      <c r="E17" s="3">
        <v>665</v>
      </c>
      <c r="F17" s="10">
        <v>1050.5</v>
      </c>
      <c r="G17" s="11">
        <v>24.21</v>
      </c>
      <c r="H17" s="12">
        <v>0.8909999999999999</v>
      </c>
    </row>
    <row r="18" spans="1:8" x14ac:dyDescent="0.25">
      <c r="A18" s="3" t="s">
        <v>34</v>
      </c>
      <c r="B18" s="3" t="s">
        <v>248</v>
      </c>
      <c r="C18" s="4" t="s">
        <v>7</v>
      </c>
      <c r="D18" s="3">
        <v>147365352</v>
      </c>
      <c r="E18" s="3">
        <v>144000</v>
      </c>
      <c r="F18" s="10">
        <v>1023.37</v>
      </c>
      <c r="G18" s="11">
        <v>0.4</v>
      </c>
      <c r="H18" s="12">
        <v>0.43099999999999999</v>
      </c>
    </row>
    <row r="19" spans="1:8" x14ac:dyDescent="0.25">
      <c r="A19" s="3" t="s">
        <v>35</v>
      </c>
      <c r="B19" s="3" t="s">
        <v>247</v>
      </c>
      <c r="C19" s="4" t="s">
        <v>22</v>
      </c>
      <c r="D19" s="3">
        <v>279912</v>
      </c>
      <c r="E19" s="3">
        <v>431</v>
      </c>
      <c r="F19" s="10">
        <v>649.45000000000005</v>
      </c>
      <c r="G19" s="11">
        <v>22.51</v>
      </c>
      <c r="H19" s="12">
        <v>0.97400000000000009</v>
      </c>
    </row>
    <row r="20" spans="1:8" x14ac:dyDescent="0.25">
      <c r="A20" s="3" t="s">
        <v>36</v>
      </c>
      <c r="B20" s="3" t="s">
        <v>12</v>
      </c>
      <c r="C20" s="4" t="s">
        <v>26</v>
      </c>
      <c r="D20" s="3">
        <v>10293011</v>
      </c>
      <c r="E20" s="3">
        <v>207600</v>
      </c>
      <c r="F20" s="10">
        <v>49.58</v>
      </c>
      <c r="G20" s="11">
        <v>0</v>
      </c>
      <c r="H20" s="12">
        <v>0.996</v>
      </c>
    </row>
    <row r="21" spans="1:8" x14ac:dyDescent="0.25">
      <c r="A21" s="3" t="s">
        <v>37</v>
      </c>
      <c r="B21" s="3" t="s">
        <v>248</v>
      </c>
      <c r="C21" s="4" t="s">
        <v>18</v>
      </c>
      <c r="D21" s="3">
        <v>10379067</v>
      </c>
      <c r="E21" s="3">
        <v>30528</v>
      </c>
      <c r="F21" s="10">
        <v>339.99</v>
      </c>
      <c r="G21" s="11">
        <v>0.22</v>
      </c>
      <c r="H21" s="12">
        <v>0.98</v>
      </c>
    </row>
    <row r="22" spans="1:8" x14ac:dyDescent="0.25">
      <c r="A22" s="3" t="s">
        <v>38</v>
      </c>
      <c r="B22" s="3" t="s">
        <v>247</v>
      </c>
      <c r="C22" s="4" t="s">
        <v>22</v>
      </c>
      <c r="D22" s="3">
        <v>287730</v>
      </c>
      <c r="E22" s="3">
        <v>22966</v>
      </c>
      <c r="F22" s="10">
        <v>12.53</v>
      </c>
      <c r="G22" s="11">
        <v>1.68</v>
      </c>
      <c r="H22" s="12">
        <v>0.94099999999999995</v>
      </c>
    </row>
    <row r="23" spans="1:8" x14ac:dyDescent="0.25">
      <c r="A23" s="3" t="s">
        <v>39</v>
      </c>
      <c r="B23" s="3" t="s">
        <v>12</v>
      </c>
      <c r="C23" s="4" t="s">
        <v>20</v>
      </c>
      <c r="D23" s="3">
        <v>7862944</v>
      </c>
      <c r="E23" s="3">
        <v>112620</v>
      </c>
      <c r="F23" s="10">
        <v>69.819999999999993</v>
      </c>
      <c r="G23" s="11">
        <v>0.11</v>
      </c>
      <c r="H23" s="12">
        <v>0.40899999999999997</v>
      </c>
    </row>
    <row r="24" spans="1:8" x14ac:dyDescent="0.25">
      <c r="A24" s="3" t="s">
        <v>40</v>
      </c>
      <c r="B24" s="3" t="s">
        <v>248</v>
      </c>
      <c r="C24" s="4" t="s">
        <v>41</v>
      </c>
      <c r="D24" s="3">
        <v>65773</v>
      </c>
      <c r="E24" s="3">
        <v>53</v>
      </c>
      <c r="F24" s="10">
        <v>1241</v>
      </c>
      <c r="G24" s="11">
        <v>194.34</v>
      </c>
      <c r="H24" s="12">
        <v>0.98</v>
      </c>
    </row>
    <row r="25" spans="1:8" x14ac:dyDescent="0.25">
      <c r="A25" s="3" t="s">
        <v>42</v>
      </c>
      <c r="B25" s="3" t="s">
        <v>247</v>
      </c>
      <c r="C25" s="4" t="s">
        <v>7</v>
      </c>
      <c r="D25" s="3">
        <v>2279723</v>
      </c>
      <c r="E25" s="3">
        <v>47000</v>
      </c>
      <c r="F25" s="10">
        <v>48.5</v>
      </c>
      <c r="G25" s="11">
        <v>0</v>
      </c>
      <c r="H25" s="12">
        <v>0.42200000000000004</v>
      </c>
    </row>
    <row r="26" spans="1:8" x14ac:dyDescent="0.25">
      <c r="A26" s="3" t="s">
        <v>43</v>
      </c>
      <c r="B26" s="3" t="s">
        <v>12</v>
      </c>
      <c r="C26" s="4" t="s">
        <v>22</v>
      </c>
      <c r="D26" s="3">
        <v>8989046</v>
      </c>
      <c r="E26" s="3">
        <v>1098580</v>
      </c>
      <c r="F26" s="10">
        <v>8.18</v>
      </c>
      <c r="G26" s="11">
        <v>0</v>
      </c>
      <c r="H26" s="12">
        <v>0.872</v>
      </c>
    </row>
    <row r="27" spans="1:8" x14ac:dyDescent="0.25">
      <c r="A27" t="s">
        <v>44</v>
      </c>
      <c r="B27" s="3" t="s">
        <v>248</v>
      </c>
      <c r="C27" s="4" t="s">
        <v>8</v>
      </c>
      <c r="D27" s="3">
        <v>4498976</v>
      </c>
      <c r="E27" s="3">
        <v>51129</v>
      </c>
      <c r="F27" s="10">
        <v>87.99</v>
      </c>
      <c r="G27" s="11">
        <v>0.04</v>
      </c>
      <c r="H27" s="12">
        <v>0</v>
      </c>
    </row>
    <row r="28" spans="1:8" x14ac:dyDescent="0.25">
      <c r="A28" s="3" t="s">
        <v>45</v>
      </c>
      <c r="B28" s="3" t="s">
        <v>247</v>
      </c>
      <c r="C28" s="4" t="s">
        <v>20</v>
      </c>
      <c r="D28" s="3">
        <v>1639833</v>
      </c>
      <c r="E28" s="3">
        <v>600370</v>
      </c>
      <c r="F28" s="10">
        <v>2.73</v>
      </c>
      <c r="G28" s="11">
        <v>0</v>
      </c>
      <c r="H28" s="12">
        <v>0.79799999999999993</v>
      </c>
    </row>
    <row r="29" spans="1:8" x14ac:dyDescent="0.25">
      <c r="A29" s="3" t="s">
        <v>46</v>
      </c>
      <c r="B29" s="3" t="s">
        <v>12</v>
      </c>
      <c r="C29" s="4" t="s">
        <v>22</v>
      </c>
      <c r="D29" s="3">
        <v>188078227</v>
      </c>
      <c r="E29" s="3">
        <v>8511965</v>
      </c>
      <c r="F29" s="10">
        <v>22.1</v>
      </c>
      <c r="G29" s="11">
        <v>0.09</v>
      </c>
      <c r="H29" s="12">
        <v>0.8640000000000001</v>
      </c>
    </row>
    <row r="30" spans="1:8" x14ac:dyDescent="0.25">
      <c r="A30" t="s">
        <v>47</v>
      </c>
      <c r="B30" s="3" t="s">
        <v>248</v>
      </c>
      <c r="C30" s="4" t="s">
        <v>22</v>
      </c>
      <c r="D30" s="3">
        <v>23098</v>
      </c>
      <c r="E30" s="3">
        <v>153</v>
      </c>
      <c r="F30" s="10">
        <v>150.97</v>
      </c>
      <c r="G30" s="11">
        <v>52.29</v>
      </c>
      <c r="H30" s="12">
        <v>0.97799999999999998</v>
      </c>
    </row>
    <row r="31" spans="1:8" x14ac:dyDescent="0.25">
      <c r="A31" s="3" t="s">
        <v>48</v>
      </c>
      <c r="B31" s="3" t="s">
        <v>247</v>
      </c>
      <c r="C31" s="4" t="s">
        <v>7</v>
      </c>
      <c r="D31" s="3">
        <v>379444</v>
      </c>
      <c r="E31" s="3">
        <v>5770</v>
      </c>
      <c r="F31" s="10">
        <v>65.760000000000005</v>
      </c>
      <c r="G31" s="11">
        <v>2.79</v>
      </c>
      <c r="H31" s="12">
        <v>0.93900000000000006</v>
      </c>
    </row>
    <row r="32" spans="1:8" x14ac:dyDescent="0.25">
      <c r="A32" s="3" t="s">
        <v>49</v>
      </c>
      <c r="B32" s="3" t="s">
        <v>12</v>
      </c>
      <c r="C32" s="4" t="s">
        <v>8</v>
      </c>
      <c r="D32" s="3">
        <v>7385367</v>
      </c>
      <c r="E32" s="3">
        <v>110910</v>
      </c>
      <c r="F32" s="10">
        <v>66.59</v>
      </c>
      <c r="G32" s="11">
        <v>0.32</v>
      </c>
      <c r="H32" s="12">
        <v>0.98599999999999999</v>
      </c>
    </row>
    <row r="33" spans="1:8" x14ac:dyDescent="0.25">
      <c r="A33" s="3" t="s">
        <v>50</v>
      </c>
      <c r="B33" s="3" t="s">
        <v>248</v>
      </c>
      <c r="C33" s="4" t="s">
        <v>20</v>
      </c>
      <c r="D33" s="3">
        <v>13902972</v>
      </c>
      <c r="E33" s="3">
        <v>274200</v>
      </c>
      <c r="F33" s="10">
        <v>50.7</v>
      </c>
      <c r="G33" s="11">
        <v>0</v>
      </c>
      <c r="H33" s="12">
        <v>0.26600000000000001</v>
      </c>
    </row>
    <row r="34" spans="1:8" x14ac:dyDescent="0.25">
      <c r="A34" s="3" t="s">
        <v>51</v>
      </c>
      <c r="B34" s="3" t="s">
        <v>247</v>
      </c>
      <c r="C34" s="4" t="s">
        <v>7</v>
      </c>
      <c r="D34" s="3">
        <v>47382633</v>
      </c>
      <c r="E34" s="3">
        <v>678500</v>
      </c>
      <c r="F34" s="10">
        <v>69.83</v>
      </c>
      <c r="G34" s="11">
        <v>0.28000000000000003</v>
      </c>
      <c r="H34" s="12">
        <v>0.85299999999999998</v>
      </c>
    </row>
    <row r="35" spans="1:8" x14ac:dyDescent="0.25">
      <c r="A35" s="3" t="s">
        <v>52</v>
      </c>
      <c r="B35" s="3" t="s">
        <v>12</v>
      </c>
      <c r="C35" s="4" t="s">
        <v>20</v>
      </c>
      <c r="D35" s="3">
        <v>8090068</v>
      </c>
      <c r="E35" s="3">
        <v>27830</v>
      </c>
      <c r="F35" s="10">
        <v>290.7</v>
      </c>
      <c r="G35" s="11">
        <v>0</v>
      </c>
      <c r="H35" s="12">
        <v>0.51600000000000001</v>
      </c>
    </row>
    <row r="36" spans="1:8" x14ac:dyDescent="0.25">
      <c r="A36" s="3" t="s">
        <v>53</v>
      </c>
      <c r="B36" s="3" t="s">
        <v>248</v>
      </c>
      <c r="C36" s="4" t="s">
        <v>7</v>
      </c>
      <c r="D36" s="3">
        <v>13881427</v>
      </c>
      <c r="E36" s="3">
        <v>181040</v>
      </c>
      <c r="F36" s="10">
        <v>76.680000000000007</v>
      </c>
      <c r="G36" s="11">
        <v>0.24</v>
      </c>
      <c r="H36" s="12">
        <v>0.69400000000000006</v>
      </c>
    </row>
    <row r="37" spans="1:8" x14ac:dyDescent="0.25">
      <c r="A37" s="3" t="s">
        <v>54</v>
      </c>
      <c r="B37" s="3" t="s">
        <v>247</v>
      </c>
      <c r="C37" s="4" t="s">
        <v>20</v>
      </c>
      <c r="D37" s="3">
        <v>17340702</v>
      </c>
      <c r="E37" s="3">
        <v>475440</v>
      </c>
      <c r="F37" s="10">
        <v>36.47</v>
      </c>
      <c r="G37" s="11">
        <v>0.08</v>
      </c>
      <c r="H37" s="12">
        <v>0.79</v>
      </c>
    </row>
    <row r="38" spans="1:8" x14ac:dyDescent="0.25">
      <c r="A38" s="3" t="s">
        <v>55</v>
      </c>
      <c r="B38" s="3" t="s">
        <v>12</v>
      </c>
      <c r="C38" s="4" t="s">
        <v>41</v>
      </c>
      <c r="D38" s="3">
        <v>33098932</v>
      </c>
      <c r="E38" s="3">
        <v>9984670</v>
      </c>
      <c r="F38" s="10">
        <v>3.31</v>
      </c>
      <c r="G38" s="11">
        <v>2.02</v>
      </c>
      <c r="H38" s="12">
        <v>0.97</v>
      </c>
    </row>
    <row r="39" spans="1:8" x14ac:dyDescent="0.25">
      <c r="A39" s="3" t="s">
        <v>56</v>
      </c>
      <c r="B39" s="3" t="s">
        <v>248</v>
      </c>
      <c r="C39" s="4" t="s">
        <v>20</v>
      </c>
      <c r="D39" s="3">
        <v>420979</v>
      </c>
      <c r="E39" s="3">
        <v>4033</v>
      </c>
      <c r="F39" s="10">
        <v>104.38</v>
      </c>
      <c r="G39" s="11">
        <v>23.93</v>
      </c>
      <c r="H39" s="12">
        <v>0.7659999999999999</v>
      </c>
    </row>
    <row r="40" spans="1:8" x14ac:dyDescent="0.25">
      <c r="A40" s="3" t="s">
        <v>57</v>
      </c>
      <c r="B40" s="3" t="s">
        <v>247</v>
      </c>
      <c r="C40" s="4" t="s">
        <v>22</v>
      </c>
      <c r="D40" s="3">
        <v>45436</v>
      </c>
      <c r="E40" s="3">
        <v>262</v>
      </c>
      <c r="F40" s="10">
        <v>173.42</v>
      </c>
      <c r="G40" s="11">
        <v>61.07</v>
      </c>
      <c r="H40" s="12">
        <v>0.98</v>
      </c>
    </row>
    <row r="41" spans="1:8" x14ac:dyDescent="0.25">
      <c r="A41" t="s">
        <v>58</v>
      </c>
      <c r="B41" s="3" t="s">
        <v>12</v>
      </c>
      <c r="C41" s="4" t="s">
        <v>20</v>
      </c>
      <c r="D41" s="3">
        <v>4303356</v>
      </c>
      <c r="E41" s="3">
        <v>622984</v>
      </c>
      <c r="F41" s="10">
        <v>6.91</v>
      </c>
      <c r="G41" s="11">
        <v>0</v>
      </c>
      <c r="H41" s="12">
        <v>0.51</v>
      </c>
    </row>
    <row r="42" spans="1:8" x14ac:dyDescent="0.25">
      <c r="A42" s="3" t="s">
        <v>59</v>
      </c>
      <c r="B42" s="3" t="s">
        <v>248</v>
      </c>
      <c r="C42" s="4" t="s">
        <v>20</v>
      </c>
      <c r="D42" s="3">
        <v>9944201</v>
      </c>
      <c r="E42" s="3">
        <v>1284000</v>
      </c>
      <c r="F42" s="10">
        <v>7.74</v>
      </c>
      <c r="G42" s="11">
        <v>0</v>
      </c>
      <c r="H42" s="12">
        <v>0.47499999999999998</v>
      </c>
    </row>
    <row r="43" spans="1:8" x14ac:dyDescent="0.25">
      <c r="A43" s="3" t="s">
        <v>60</v>
      </c>
      <c r="B43" s="3" t="s">
        <v>247</v>
      </c>
      <c r="C43" s="4" t="s">
        <v>22</v>
      </c>
      <c r="D43" s="3">
        <v>16134219</v>
      </c>
      <c r="E43" s="3">
        <v>756950</v>
      </c>
      <c r="F43" s="10">
        <v>21.31</v>
      </c>
      <c r="G43" s="11">
        <v>0.85</v>
      </c>
      <c r="H43" s="12">
        <v>0.96200000000000008</v>
      </c>
    </row>
    <row r="44" spans="1:8" x14ac:dyDescent="0.25">
      <c r="A44" s="3" t="s">
        <v>61</v>
      </c>
      <c r="B44" s="3" t="s">
        <v>12</v>
      </c>
      <c r="C44" s="4" t="s">
        <v>7</v>
      </c>
      <c r="D44" s="3">
        <v>1313973713</v>
      </c>
      <c r="E44" s="3">
        <v>9596960</v>
      </c>
      <c r="F44" s="10">
        <v>136.91999999999999</v>
      </c>
      <c r="G44" s="11">
        <v>0.15</v>
      </c>
      <c r="H44" s="12">
        <v>0.90900000000000003</v>
      </c>
    </row>
    <row r="45" spans="1:8" x14ac:dyDescent="0.25">
      <c r="A45" s="3" t="s">
        <v>62</v>
      </c>
      <c r="B45" s="3" t="s">
        <v>248</v>
      </c>
      <c r="C45" s="4" t="s">
        <v>22</v>
      </c>
      <c r="D45" s="3">
        <v>43593035</v>
      </c>
      <c r="E45" s="3">
        <v>1138910</v>
      </c>
      <c r="F45" s="10">
        <v>38.28</v>
      </c>
      <c r="G45" s="11">
        <v>0.28000000000000003</v>
      </c>
      <c r="H45" s="12">
        <v>0.92500000000000004</v>
      </c>
    </row>
    <row r="46" spans="1:8" x14ac:dyDescent="0.25">
      <c r="A46" s="3" t="s">
        <v>63</v>
      </c>
      <c r="B46" s="3" t="s">
        <v>247</v>
      </c>
      <c r="C46" s="4" t="s">
        <v>20</v>
      </c>
      <c r="D46" s="3">
        <v>690948</v>
      </c>
      <c r="E46" s="3">
        <v>2170</v>
      </c>
      <c r="F46" s="10">
        <v>318.41000000000003</v>
      </c>
      <c r="G46" s="11">
        <v>15.67</v>
      </c>
      <c r="H46" s="12">
        <v>0.56499999999999995</v>
      </c>
    </row>
    <row r="47" spans="1:8" x14ac:dyDescent="0.25">
      <c r="A47" t="s">
        <v>64</v>
      </c>
      <c r="B47" s="3" t="s">
        <v>12</v>
      </c>
      <c r="C47" s="4" t="s">
        <v>20</v>
      </c>
      <c r="D47" s="3">
        <v>62660551</v>
      </c>
      <c r="E47" s="3">
        <v>2345410</v>
      </c>
      <c r="F47" s="10">
        <v>26.72</v>
      </c>
      <c r="G47" s="11">
        <v>0</v>
      </c>
      <c r="H47" s="12">
        <v>0.65500000000000003</v>
      </c>
    </row>
    <row r="48" spans="1:8" x14ac:dyDescent="0.25">
      <c r="A48" t="s">
        <v>65</v>
      </c>
      <c r="B48" s="3" t="s">
        <v>248</v>
      </c>
      <c r="C48" s="4" t="s">
        <v>20</v>
      </c>
      <c r="D48" s="3">
        <v>3702314</v>
      </c>
      <c r="E48" s="3">
        <v>342000</v>
      </c>
      <c r="F48" s="10">
        <v>10.83</v>
      </c>
      <c r="G48" s="11">
        <v>0.05</v>
      </c>
      <c r="H48" s="12">
        <v>0.83799999999999997</v>
      </c>
    </row>
    <row r="49" spans="1:8" x14ac:dyDescent="0.25">
      <c r="A49" s="3" t="s">
        <v>66</v>
      </c>
      <c r="B49" s="3" t="s">
        <v>247</v>
      </c>
      <c r="C49" s="4" t="s">
        <v>10</v>
      </c>
      <c r="D49" s="3">
        <v>21388</v>
      </c>
      <c r="E49" s="3">
        <v>240</v>
      </c>
      <c r="F49" s="10">
        <v>89.12</v>
      </c>
      <c r="G49" s="11">
        <v>50</v>
      </c>
      <c r="H49" s="12">
        <v>0.95</v>
      </c>
    </row>
    <row r="50" spans="1:8" x14ac:dyDescent="0.25">
      <c r="A50" s="3" t="s">
        <v>67</v>
      </c>
      <c r="B50" s="3" t="s">
        <v>12</v>
      </c>
      <c r="C50" s="4" t="s">
        <v>22</v>
      </c>
      <c r="D50" s="3">
        <v>4075261</v>
      </c>
      <c r="E50" s="3">
        <v>51100</v>
      </c>
      <c r="F50" s="10">
        <v>79.75</v>
      </c>
      <c r="G50" s="11">
        <v>2.52</v>
      </c>
      <c r="H50" s="12">
        <v>0.96</v>
      </c>
    </row>
    <row r="51" spans="1:8" x14ac:dyDescent="0.25">
      <c r="A51" s="3" t="s">
        <v>68</v>
      </c>
      <c r="B51" s="3" t="s">
        <v>248</v>
      </c>
      <c r="C51" s="4" t="s">
        <v>20</v>
      </c>
      <c r="D51" s="3">
        <v>17654843</v>
      </c>
      <c r="E51" s="3">
        <v>322460</v>
      </c>
      <c r="F51" s="10">
        <v>54.75</v>
      </c>
      <c r="G51" s="11">
        <v>0.16</v>
      </c>
      <c r="H51" s="12">
        <v>0.50900000000000001</v>
      </c>
    </row>
    <row r="52" spans="1:8" x14ac:dyDescent="0.25">
      <c r="A52" s="3" t="s">
        <v>69</v>
      </c>
      <c r="B52" s="3" t="s">
        <v>247</v>
      </c>
      <c r="C52" s="4" t="s">
        <v>8</v>
      </c>
      <c r="D52" s="3">
        <v>4494749</v>
      </c>
      <c r="E52" s="3">
        <v>56542</v>
      </c>
      <c r="F52" s="10">
        <v>79.489999999999995</v>
      </c>
      <c r="G52" s="11">
        <v>10.32</v>
      </c>
      <c r="H52" s="12">
        <v>0.98499999999999999</v>
      </c>
    </row>
    <row r="53" spans="1:8" x14ac:dyDescent="0.25">
      <c r="A53" s="3" t="s">
        <v>70</v>
      </c>
      <c r="B53" s="3" t="s">
        <v>12</v>
      </c>
      <c r="C53" s="4" t="s">
        <v>22</v>
      </c>
      <c r="D53" s="3">
        <v>11382820</v>
      </c>
      <c r="E53" s="3">
        <v>110860</v>
      </c>
      <c r="F53" s="10">
        <v>102.68</v>
      </c>
      <c r="G53" s="11">
        <v>3.37</v>
      </c>
      <c r="H53" s="12">
        <v>0.97</v>
      </c>
    </row>
    <row r="54" spans="1:8" x14ac:dyDescent="0.25">
      <c r="A54" s="3" t="s">
        <v>71</v>
      </c>
      <c r="B54" s="3" t="s">
        <v>248</v>
      </c>
      <c r="C54" s="4" t="s">
        <v>33</v>
      </c>
      <c r="D54" s="3">
        <v>784301</v>
      </c>
      <c r="E54" s="3">
        <v>9250</v>
      </c>
      <c r="F54" s="10">
        <v>84.79</v>
      </c>
      <c r="G54" s="11">
        <v>7.01</v>
      </c>
      <c r="H54" s="12">
        <v>0.97599999999999998</v>
      </c>
    </row>
    <row r="55" spans="1:8" x14ac:dyDescent="0.25">
      <c r="A55" s="3" t="s">
        <v>72</v>
      </c>
      <c r="B55" s="3" t="s">
        <v>247</v>
      </c>
      <c r="C55" s="4" t="s">
        <v>8</v>
      </c>
      <c r="D55" s="3">
        <v>10235455</v>
      </c>
      <c r="E55" s="3">
        <v>78866</v>
      </c>
      <c r="F55" s="10">
        <v>129.78</v>
      </c>
      <c r="G55" s="11">
        <v>0</v>
      </c>
      <c r="H55" s="12">
        <v>0.99900000000000011</v>
      </c>
    </row>
    <row r="56" spans="1:8" x14ac:dyDescent="0.25">
      <c r="A56" s="3" t="s">
        <v>73</v>
      </c>
      <c r="B56" s="3" t="s">
        <v>12</v>
      </c>
      <c r="C56" s="4" t="s">
        <v>18</v>
      </c>
      <c r="D56" s="3">
        <v>5450661</v>
      </c>
      <c r="E56" s="3">
        <v>43094</v>
      </c>
      <c r="F56" s="10">
        <v>126.48</v>
      </c>
      <c r="G56" s="11">
        <v>16.97</v>
      </c>
      <c r="H56" s="12">
        <v>1</v>
      </c>
    </row>
    <row r="57" spans="1:8" x14ac:dyDescent="0.25">
      <c r="A57" s="3" t="s">
        <v>74</v>
      </c>
      <c r="B57" s="3" t="s">
        <v>248</v>
      </c>
      <c r="C57" s="4" t="s">
        <v>20</v>
      </c>
      <c r="D57" s="3">
        <v>486530</v>
      </c>
      <c r="E57" s="3">
        <v>23000</v>
      </c>
      <c r="F57" s="10">
        <v>21.15</v>
      </c>
      <c r="G57" s="11">
        <v>1.37</v>
      </c>
      <c r="H57" s="12">
        <v>0.67900000000000005</v>
      </c>
    </row>
    <row r="58" spans="1:8" x14ac:dyDescent="0.25">
      <c r="A58" s="3" t="s">
        <v>75</v>
      </c>
      <c r="B58" s="3" t="s">
        <v>247</v>
      </c>
      <c r="C58" s="4" t="s">
        <v>22</v>
      </c>
      <c r="D58" s="3">
        <v>68910</v>
      </c>
      <c r="E58" s="3">
        <v>754</v>
      </c>
      <c r="F58" s="10">
        <v>91.39</v>
      </c>
      <c r="G58" s="11">
        <v>19.63</v>
      </c>
      <c r="H58" s="12">
        <v>0.94</v>
      </c>
    </row>
    <row r="59" spans="1:8" x14ac:dyDescent="0.25">
      <c r="A59" t="s">
        <v>76</v>
      </c>
      <c r="B59" s="3" t="s">
        <v>12</v>
      </c>
      <c r="C59" s="4" t="s">
        <v>22</v>
      </c>
      <c r="D59" s="3">
        <v>9183984</v>
      </c>
      <c r="E59" s="3">
        <v>48730</v>
      </c>
      <c r="F59" s="10">
        <v>188.47</v>
      </c>
      <c r="G59" s="11">
        <v>2.64</v>
      </c>
      <c r="H59" s="12">
        <v>0.84699999999999998</v>
      </c>
    </row>
    <row r="60" spans="1:8" x14ac:dyDescent="0.25">
      <c r="A60" s="3" t="s">
        <v>77</v>
      </c>
      <c r="B60" s="3" t="s">
        <v>248</v>
      </c>
      <c r="C60" s="4" t="s">
        <v>7</v>
      </c>
      <c r="D60" s="3">
        <v>1062777</v>
      </c>
      <c r="E60" s="3">
        <v>15007</v>
      </c>
      <c r="F60" s="10">
        <v>70.819999999999993</v>
      </c>
      <c r="G60" s="11">
        <v>4.7</v>
      </c>
      <c r="H60" s="12">
        <v>0.58599999999999997</v>
      </c>
    </row>
    <row r="61" spans="1:8" x14ac:dyDescent="0.25">
      <c r="A61" s="3" t="s">
        <v>78</v>
      </c>
      <c r="B61" s="3" t="s">
        <v>247</v>
      </c>
      <c r="C61" s="4" t="s">
        <v>22</v>
      </c>
      <c r="D61" s="3">
        <v>13547510</v>
      </c>
      <c r="E61" s="3">
        <v>283560</v>
      </c>
      <c r="F61" s="10">
        <v>47.78</v>
      </c>
      <c r="G61" s="11">
        <v>0.79</v>
      </c>
      <c r="H61" s="12">
        <v>0.92500000000000004</v>
      </c>
    </row>
    <row r="62" spans="1:8" x14ac:dyDescent="0.25">
      <c r="A62" s="3" t="s">
        <v>79</v>
      </c>
      <c r="B62" s="3" t="s">
        <v>12</v>
      </c>
      <c r="C62" s="4" t="s">
        <v>9</v>
      </c>
      <c r="D62" s="3">
        <v>78887007</v>
      </c>
      <c r="E62" s="3">
        <v>1001450</v>
      </c>
      <c r="F62" s="10">
        <v>78.77</v>
      </c>
      <c r="G62" s="11">
        <v>0.24</v>
      </c>
      <c r="H62" s="12">
        <v>0.57700000000000007</v>
      </c>
    </row>
    <row r="63" spans="1:8" x14ac:dyDescent="0.25">
      <c r="A63" s="3" t="s">
        <v>80</v>
      </c>
      <c r="B63" s="3" t="s">
        <v>248</v>
      </c>
      <c r="C63" s="4" t="s">
        <v>22</v>
      </c>
      <c r="D63" s="3">
        <v>6822378</v>
      </c>
      <c r="E63" s="3">
        <v>21040</v>
      </c>
      <c r="F63" s="10">
        <v>324.26</v>
      </c>
      <c r="G63" s="11">
        <v>1.46</v>
      </c>
      <c r="H63" s="12">
        <v>0.80200000000000005</v>
      </c>
    </row>
    <row r="64" spans="1:8" x14ac:dyDescent="0.25">
      <c r="A64" s="3" t="s">
        <v>81</v>
      </c>
      <c r="B64" s="3" t="s">
        <v>247</v>
      </c>
      <c r="C64" s="4" t="s">
        <v>20</v>
      </c>
      <c r="D64" s="3">
        <v>540109</v>
      </c>
      <c r="E64" s="3">
        <v>28051</v>
      </c>
      <c r="F64" s="10">
        <v>19.25</v>
      </c>
      <c r="G64" s="11">
        <v>1.06</v>
      </c>
      <c r="H64" s="12">
        <v>0.85699999999999998</v>
      </c>
    </row>
    <row r="65" spans="1:8" x14ac:dyDescent="0.25">
      <c r="A65" s="3" t="s">
        <v>82</v>
      </c>
      <c r="B65" s="3" t="s">
        <v>12</v>
      </c>
      <c r="C65" s="4" t="s">
        <v>20</v>
      </c>
      <c r="D65" s="3">
        <v>4786994</v>
      </c>
      <c r="E65" s="3">
        <v>121320</v>
      </c>
      <c r="F65" s="10">
        <v>39.46</v>
      </c>
      <c r="G65" s="11">
        <v>1.84</v>
      </c>
      <c r="H65" s="12">
        <v>0.58599999999999997</v>
      </c>
    </row>
    <row r="66" spans="1:8" x14ac:dyDescent="0.25">
      <c r="A66" s="3" t="s">
        <v>83</v>
      </c>
      <c r="B66" s="3" t="s">
        <v>248</v>
      </c>
      <c r="C66" s="4" t="s">
        <v>84</v>
      </c>
      <c r="D66" s="3">
        <v>1324333</v>
      </c>
      <c r="E66" s="3">
        <v>45226</v>
      </c>
      <c r="F66" s="10">
        <v>29.28</v>
      </c>
      <c r="G66" s="11">
        <v>8.39</v>
      </c>
      <c r="H66" s="12">
        <v>0.998</v>
      </c>
    </row>
    <row r="67" spans="1:8" x14ac:dyDescent="0.25">
      <c r="A67" s="3" t="s">
        <v>85</v>
      </c>
      <c r="B67" s="3" t="s">
        <v>247</v>
      </c>
      <c r="C67" s="4" t="s">
        <v>20</v>
      </c>
      <c r="D67" s="3">
        <v>74777981</v>
      </c>
      <c r="E67" s="3">
        <v>1127127</v>
      </c>
      <c r="F67" s="10">
        <v>66.34</v>
      </c>
      <c r="G67" s="11">
        <v>0</v>
      </c>
      <c r="H67" s="12">
        <v>0.42700000000000005</v>
      </c>
    </row>
    <row r="68" spans="1:8" x14ac:dyDescent="0.25">
      <c r="A68" s="3" t="s">
        <v>86</v>
      </c>
      <c r="B68" s="3" t="s">
        <v>12</v>
      </c>
      <c r="C68" s="4" t="s">
        <v>18</v>
      </c>
      <c r="D68" s="3">
        <v>47246</v>
      </c>
      <c r="E68" s="3">
        <v>1399</v>
      </c>
      <c r="F68" s="10">
        <v>33.770000000000003</v>
      </c>
      <c r="G68" s="11">
        <v>79.84</v>
      </c>
      <c r="H68" s="12">
        <v>0</v>
      </c>
    </row>
    <row r="69" spans="1:8" x14ac:dyDescent="0.25">
      <c r="A69" s="3" t="s">
        <v>87</v>
      </c>
      <c r="B69" s="3" t="s">
        <v>248</v>
      </c>
      <c r="C69" s="4" t="s">
        <v>10</v>
      </c>
      <c r="D69" s="3">
        <v>905949</v>
      </c>
      <c r="E69" s="3">
        <v>18270</v>
      </c>
      <c r="F69" s="10">
        <v>49.59</v>
      </c>
      <c r="G69" s="11">
        <v>6.18</v>
      </c>
      <c r="H69" s="12">
        <v>0.93700000000000006</v>
      </c>
    </row>
    <row r="70" spans="1:8" x14ac:dyDescent="0.25">
      <c r="A70" s="3" t="s">
        <v>88</v>
      </c>
      <c r="B70" s="3" t="s">
        <v>247</v>
      </c>
      <c r="C70" s="4" t="s">
        <v>18</v>
      </c>
      <c r="D70" s="3">
        <v>5231372</v>
      </c>
      <c r="E70" s="3">
        <v>338145</v>
      </c>
      <c r="F70" s="10">
        <v>15.47</v>
      </c>
      <c r="G70" s="11">
        <v>0.37</v>
      </c>
      <c r="H70" s="12">
        <v>1</v>
      </c>
    </row>
    <row r="71" spans="1:8" x14ac:dyDescent="0.25">
      <c r="A71" s="3" t="s">
        <v>89</v>
      </c>
      <c r="B71" s="3" t="s">
        <v>12</v>
      </c>
      <c r="C71" s="4" t="s">
        <v>18</v>
      </c>
      <c r="D71" s="3">
        <v>60876136</v>
      </c>
      <c r="E71" s="3">
        <v>547030</v>
      </c>
      <c r="F71" s="10">
        <v>111.28</v>
      </c>
      <c r="G71" s="11">
        <v>0.63</v>
      </c>
      <c r="H71" s="12">
        <v>0.99</v>
      </c>
    </row>
    <row r="72" spans="1:8" x14ac:dyDescent="0.25">
      <c r="A72" s="3" t="s">
        <v>90</v>
      </c>
      <c r="B72" s="3" t="s">
        <v>248</v>
      </c>
      <c r="C72" s="4" t="s">
        <v>22</v>
      </c>
      <c r="D72" s="3">
        <v>199509</v>
      </c>
      <c r="E72" s="3">
        <v>91000</v>
      </c>
      <c r="F72" s="10">
        <v>2.19</v>
      </c>
      <c r="G72" s="11">
        <v>0.42</v>
      </c>
      <c r="H72" s="12">
        <v>0.83</v>
      </c>
    </row>
    <row r="73" spans="1:8" x14ac:dyDescent="0.25">
      <c r="A73" s="3" t="s">
        <v>91</v>
      </c>
      <c r="B73" s="3" t="s">
        <v>247</v>
      </c>
      <c r="C73" s="4" t="s">
        <v>10</v>
      </c>
      <c r="D73" s="3">
        <v>274578</v>
      </c>
      <c r="E73" s="3">
        <v>4167</v>
      </c>
      <c r="F73" s="10">
        <v>65.89</v>
      </c>
      <c r="G73" s="11">
        <v>60.6</v>
      </c>
      <c r="H73" s="12">
        <v>0.98</v>
      </c>
    </row>
    <row r="74" spans="1:8" x14ac:dyDescent="0.25">
      <c r="A74" s="3" t="s">
        <v>92</v>
      </c>
      <c r="B74" s="3" t="s">
        <v>12</v>
      </c>
      <c r="C74" s="4" t="s">
        <v>20</v>
      </c>
      <c r="D74" s="3">
        <v>1424906</v>
      </c>
      <c r="E74" s="3">
        <v>267667</v>
      </c>
      <c r="F74" s="10">
        <v>5.32</v>
      </c>
      <c r="G74" s="11">
        <v>0.33</v>
      </c>
      <c r="H74" s="12">
        <v>0.63200000000000001</v>
      </c>
    </row>
    <row r="75" spans="1:8" x14ac:dyDescent="0.25">
      <c r="A75" s="3" t="s">
        <v>93</v>
      </c>
      <c r="B75" s="3" t="s">
        <v>248</v>
      </c>
      <c r="C75" s="4" t="s">
        <v>20</v>
      </c>
      <c r="D75" s="3">
        <v>1641564</v>
      </c>
      <c r="E75" s="3">
        <v>11300</v>
      </c>
      <c r="F75" s="10">
        <v>145.27000000000001</v>
      </c>
      <c r="G75" s="11">
        <v>0.71</v>
      </c>
      <c r="H75" s="12">
        <v>0.40100000000000002</v>
      </c>
    </row>
    <row r="76" spans="1:8" x14ac:dyDescent="0.25">
      <c r="A76" s="3" t="s">
        <v>94</v>
      </c>
      <c r="B76" s="3" t="s">
        <v>247</v>
      </c>
      <c r="C76" s="4" t="s">
        <v>33</v>
      </c>
      <c r="D76" s="3">
        <v>1428757</v>
      </c>
      <c r="E76" s="3">
        <v>360</v>
      </c>
      <c r="F76" s="10">
        <v>3968.77</v>
      </c>
      <c r="G76" s="11">
        <v>11.11</v>
      </c>
      <c r="H76" s="12">
        <v>0</v>
      </c>
    </row>
    <row r="77" spans="1:8" x14ac:dyDescent="0.25">
      <c r="A77" s="3" t="s">
        <v>95</v>
      </c>
      <c r="B77" s="3" t="s">
        <v>12</v>
      </c>
      <c r="C77" s="4" t="s">
        <v>26</v>
      </c>
      <c r="D77" s="3">
        <v>4661473</v>
      </c>
      <c r="E77" s="3">
        <v>69700</v>
      </c>
      <c r="F77" s="10">
        <v>66.88</v>
      </c>
      <c r="G77" s="11">
        <v>0.44</v>
      </c>
      <c r="H77" s="12">
        <v>0.99</v>
      </c>
    </row>
    <row r="78" spans="1:8" x14ac:dyDescent="0.25">
      <c r="A78" s="3" t="s">
        <v>96</v>
      </c>
      <c r="B78" s="3" t="s">
        <v>248</v>
      </c>
      <c r="C78" s="4" t="s">
        <v>18</v>
      </c>
      <c r="D78" s="3">
        <v>82422299</v>
      </c>
      <c r="E78" s="3">
        <v>357021</v>
      </c>
      <c r="F78" s="10">
        <v>230.86</v>
      </c>
      <c r="G78" s="11">
        <v>0.67</v>
      </c>
      <c r="H78" s="12">
        <v>0.99</v>
      </c>
    </row>
    <row r="79" spans="1:8" x14ac:dyDescent="0.25">
      <c r="A79" s="3" t="s">
        <v>97</v>
      </c>
      <c r="B79" s="3" t="s">
        <v>247</v>
      </c>
      <c r="C79" s="4" t="s">
        <v>20</v>
      </c>
      <c r="D79" s="3">
        <v>22409572</v>
      </c>
      <c r="E79" s="3">
        <v>239460</v>
      </c>
      <c r="F79" s="10">
        <v>93.58</v>
      </c>
      <c r="G79" s="11">
        <v>0.23</v>
      </c>
      <c r="H79" s="12">
        <v>0.748</v>
      </c>
    </row>
    <row r="80" spans="1:8" x14ac:dyDescent="0.25">
      <c r="A80" s="3" t="s">
        <v>98</v>
      </c>
      <c r="B80" s="3" t="s">
        <v>12</v>
      </c>
      <c r="C80" s="4" t="s">
        <v>18</v>
      </c>
      <c r="D80" s="3">
        <v>27928</v>
      </c>
      <c r="E80" s="3">
        <v>7</v>
      </c>
      <c r="F80" s="10">
        <v>3989.71</v>
      </c>
      <c r="G80" s="11">
        <v>171.43</v>
      </c>
      <c r="H80" s="12">
        <v>0</v>
      </c>
    </row>
    <row r="81" spans="1:8" x14ac:dyDescent="0.25">
      <c r="A81" s="3" t="s">
        <v>99</v>
      </c>
      <c r="B81" s="3" t="s">
        <v>248</v>
      </c>
      <c r="C81" s="4" t="s">
        <v>18</v>
      </c>
      <c r="D81" s="3">
        <v>10688058</v>
      </c>
      <c r="E81" s="3">
        <v>131940</v>
      </c>
      <c r="F81" s="10">
        <v>81.010000000000005</v>
      </c>
      <c r="G81" s="11">
        <v>10.37</v>
      </c>
      <c r="H81" s="12">
        <v>0.97499999999999998</v>
      </c>
    </row>
    <row r="82" spans="1:8" x14ac:dyDescent="0.25">
      <c r="A82" s="3" t="s">
        <v>100</v>
      </c>
      <c r="B82" s="3" t="s">
        <v>247</v>
      </c>
      <c r="C82" s="4" t="s">
        <v>41</v>
      </c>
      <c r="D82" s="3">
        <v>56361</v>
      </c>
      <c r="E82" s="3">
        <v>2166086</v>
      </c>
      <c r="F82" s="10">
        <v>0.03</v>
      </c>
      <c r="G82" s="11">
        <v>2.04</v>
      </c>
      <c r="H82" s="12">
        <v>0</v>
      </c>
    </row>
    <row r="83" spans="1:8" x14ac:dyDescent="0.25">
      <c r="A83" s="3" t="s">
        <v>101</v>
      </c>
      <c r="B83" s="3" t="s">
        <v>12</v>
      </c>
      <c r="C83" s="4" t="s">
        <v>22</v>
      </c>
      <c r="D83" s="3">
        <v>89703</v>
      </c>
      <c r="E83" s="3">
        <v>344</v>
      </c>
      <c r="F83" s="10">
        <v>260.76</v>
      </c>
      <c r="G83" s="11">
        <v>35.17</v>
      </c>
      <c r="H83" s="12">
        <v>0.98</v>
      </c>
    </row>
    <row r="84" spans="1:8" x14ac:dyDescent="0.25">
      <c r="A84" s="3" t="s">
        <v>102</v>
      </c>
      <c r="B84" s="3" t="s">
        <v>248</v>
      </c>
      <c r="C84" s="4" t="s">
        <v>22</v>
      </c>
      <c r="D84" s="3">
        <v>452776</v>
      </c>
      <c r="E84" s="3">
        <v>1780</v>
      </c>
      <c r="F84" s="10">
        <v>254.37</v>
      </c>
      <c r="G84" s="11">
        <v>17.190000000000001</v>
      </c>
      <c r="H84" s="12">
        <v>0.9</v>
      </c>
    </row>
    <row r="85" spans="1:8" x14ac:dyDescent="0.25">
      <c r="A85" s="3" t="s">
        <v>103</v>
      </c>
      <c r="B85" s="3" t="s">
        <v>247</v>
      </c>
      <c r="C85" s="4" t="s">
        <v>10</v>
      </c>
      <c r="D85" s="3">
        <v>171019</v>
      </c>
      <c r="E85" s="3">
        <v>541</v>
      </c>
      <c r="F85" s="10">
        <v>316.12</v>
      </c>
      <c r="G85" s="11">
        <v>23.2</v>
      </c>
      <c r="H85" s="12">
        <v>0.99</v>
      </c>
    </row>
    <row r="86" spans="1:8" x14ac:dyDescent="0.25">
      <c r="A86" s="3" t="s">
        <v>104</v>
      </c>
      <c r="B86" s="3" t="s">
        <v>12</v>
      </c>
      <c r="C86" s="4" t="s">
        <v>22</v>
      </c>
      <c r="D86" s="3">
        <v>12293545</v>
      </c>
      <c r="E86" s="3">
        <v>108890</v>
      </c>
      <c r="F86" s="10">
        <v>112.9</v>
      </c>
      <c r="G86" s="11">
        <v>0.37</v>
      </c>
      <c r="H86" s="12">
        <v>0.70599999999999996</v>
      </c>
    </row>
    <row r="87" spans="1:8" x14ac:dyDescent="0.25">
      <c r="A87" s="3" t="s">
        <v>105</v>
      </c>
      <c r="B87" s="3" t="s">
        <v>248</v>
      </c>
      <c r="C87" s="4" t="s">
        <v>18</v>
      </c>
      <c r="D87" s="3">
        <v>65409</v>
      </c>
      <c r="E87" s="3">
        <v>78</v>
      </c>
      <c r="F87" s="10">
        <v>838.58</v>
      </c>
      <c r="G87" s="11">
        <v>64.099999999999994</v>
      </c>
      <c r="H87" s="12">
        <v>0</v>
      </c>
    </row>
    <row r="88" spans="1:8" x14ac:dyDescent="0.25">
      <c r="A88" s="3" t="s">
        <v>106</v>
      </c>
      <c r="B88" s="3" t="s">
        <v>247</v>
      </c>
      <c r="C88" s="4" t="s">
        <v>20</v>
      </c>
      <c r="D88" s="3">
        <v>9690222</v>
      </c>
      <c r="E88" s="3">
        <v>245857</v>
      </c>
      <c r="F88" s="10">
        <v>39.409999999999997</v>
      </c>
      <c r="G88" s="11">
        <v>0.13</v>
      </c>
      <c r="H88" s="12">
        <v>0.35899999999999999</v>
      </c>
    </row>
    <row r="89" spans="1:8" x14ac:dyDescent="0.25">
      <c r="A89" s="3" t="s">
        <v>107</v>
      </c>
      <c r="B89" s="3" t="s">
        <v>12</v>
      </c>
      <c r="C89" s="4" t="s">
        <v>20</v>
      </c>
      <c r="D89" s="3">
        <v>1442029</v>
      </c>
      <c r="E89" s="3">
        <v>36120</v>
      </c>
      <c r="F89" s="10">
        <v>39.92</v>
      </c>
      <c r="G89" s="11">
        <v>0.97</v>
      </c>
      <c r="H89" s="12">
        <v>0.42399999999999999</v>
      </c>
    </row>
    <row r="90" spans="1:8" x14ac:dyDescent="0.25">
      <c r="A90" s="3" t="s">
        <v>108</v>
      </c>
      <c r="B90" s="3" t="s">
        <v>248</v>
      </c>
      <c r="C90" s="4" t="s">
        <v>22</v>
      </c>
      <c r="D90" s="3">
        <v>767245</v>
      </c>
      <c r="E90" s="3">
        <v>214970</v>
      </c>
      <c r="F90" s="10">
        <v>3.57</v>
      </c>
      <c r="G90" s="11">
        <v>0.21</v>
      </c>
      <c r="H90" s="12">
        <v>0.98799999999999999</v>
      </c>
    </row>
    <row r="91" spans="1:8" x14ac:dyDescent="0.25">
      <c r="A91" s="3" t="s">
        <v>109</v>
      </c>
      <c r="B91" s="3" t="s">
        <v>247</v>
      </c>
      <c r="C91" s="4" t="s">
        <v>22</v>
      </c>
      <c r="D91" s="3">
        <v>8308504</v>
      </c>
      <c r="E91" s="3">
        <v>27750</v>
      </c>
      <c r="F91" s="10">
        <v>299.41000000000003</v>
      </c>
      <c r="G91" s="11">
        <v>6.38</v>
      </c>
      <c r="H91" s="12">
        <v>0.52900000000000003</v>
      </c>
    </row>
    <row r="92" spans="1:8" x14ac:dyDescent="0.25">
      <c r="A92" s="3" t="s">
        <v>110</v>
      </c>
      <c r="B92" s="3" t="s">
        <v>12</v>
      </c>
      <c r="C92" s="4" t="s">
        <v>22</v>
      </c>
      <c r="D92" s="3">
        <v>7326496</v>
      </c>
      <c r="E92" s="3">
        <v>112090</v>
      </c>
      <c r="F92" s="10">
        <v>65.36</v>
      </c>
      <c r="G92" s="11">
        <v>0.73</v>
      </c>
      <c r="H92" s="12">
        <v>0.76200000000000001</v>
      </c>
    </row>
    <row r="93" spans="1:8" x14ac:dyDescent="0.25">
      <c r="A93" s="3" t="s">
        <v>111</v>
      </c>
      <c r="B93" s="3" t="s">
        <v>248</v>
      </c>
      <c r="C93" s="4" t="s">
        <v>7</v>
      </c>
      <c r="D93" s="3">
        <v>6940432</v>
      </c>
      <c r="E93" s="3">
        <v>1092</v>
      </c>
      <c r="F93" s="10">
        <v>6355.71</v>
      </c>
      <c r="G93" s="11">
        <v>67.12</v>
      </c>
      <c r="H93" s="12">
        <v>0.93500000000000005</v>
      </c>
    </row>
    <row r="94" spans="1:8" x14ac:dyDescent="0.25">
      <c r="A94" s="3" t="s">
        <v>112</v>
      </c>
      <c r="B94" s="3" t="s">
        <v>247</v>
      </c>
      <c r="C94" s="4" t="s">
        <v>8</v>
      </c>
      <c r="D94" s="3">
        <v>9981334</v>
      </c>
      <c r="E94" s="3">
        <v>93030</v>
      </c>
      <c r="F94" s="10">
        <v>107.29</v>
      </c>
      <c r="G94" s="11">
        <v>0</v>
      </c>
      <c r="H94" s="12">
        <v>0.99400000000000011</v>
      </c>
    </row>
    <row r="95" spans="1:8" x14ac:dyDescent="0.25">
      <c r="A95" s="3" t="s">
        <v>113</v>
      </c>
      <c r="B95" s="3" t="s">
        <v>12</v>
      </c>
      <c r="C95" s="4" t="s">
        <v>18</v>
      </c>
      <c r="D95" s="3">
        <v>299388</v>
      </c>
      <c r="E95" s="3">
        <v>103000</v>
      </c>
      <c r="F95" s="10">
        <v>2.91</v>
      </c>
      <c r="G95" s="11">
        <v>4.83</v>
      </c>
      <c r="H95" s="12">
        <v>0.99900000000000011</v>
      </c>
    </row>
    <row r="96" spans="1:8" x14ac:dyDescent="0.25">
      <c r="A96" s="3" t="s">
        <v>114</v>
      </c>
      <c r="B96" s="3" t="s">
        <v>248</v>
      </c>
      <c r="C96" s="4" t="s">
        <v>7</v>
      </c>
      <c r="D96" s="3">
        <v>1095351995</v>
      </c>
      <c r="E96" s="3">
        <v>3287590</v>
      </c>
      <c r="F96" s="10">
        <v>333.18</v>
      </c>
      <c r="G96" s="11">
        <v>0.21</v>
      </c>
      <c r="H96" s="12">
        <v>0.59499999999999997</v>
      </c>
    </row>
    <row r="97" spans="1:8" x14ac:dyDescent="0.25">
      <c r="A97" s="3" t="s">
        <v>115</v>
      </c>
      <c r="B97" s="3" t="s">
        <v>247</v>
      </c>
      <c r="C97" s="4" t="s">
        <v>7</v>
      </c>
      <c r="D97" s="3">
        <v>245452739</v>
      </c>
      <c r="E97" s="3">
        <v>1919440</v>
      </c>
      <c r="F97" s="10">
        <v>127.88</v>
      </c>
      <c r="G97" s="11">
        <v>2.85</v>
      </c>
      <c r="H97" s="12">
        <v>0.879</v>
      </c>
    </row>
    <row r="98" spans="1:8" x14ac:dyDescent="0.25">
      <c r="A98" s="3" t="s">
        <v>116</v>
      </c>
      <c r="B98" s="3" t="s">
        <v>12</v>
      </c>
      <c r="C98" s="4" t="s">
        <v>7</v>
      </c>
      <c r="D98" s="3">
        <v>68688433</v>
      </c>
      <c r="E98" s="3">
        <v>1648000</v>
      </c>
      <c r="F98" s="10">
        <v>41.68</v>
      </c>
      <c r="G98" s="11">
        <v>0.15</v>
      </c>
      <c r="H98" s="12">
        <v>0.79400000000000004</v>
      </c>
    </row>
    <row r="99" spans="1:8" x14ac:dyDescent="0.25">
      <c r="A99" s="3" t="s">
        <v>117</v>
      </c>
      <c r="B99" s="3" t="s">
        <v>248</v>
      </c>
      <c r="C99" s="4" t="s">
        <v>33</v>
      </c>
      <c r="D99" s="3">
        <v>26783383</v>
      </c>
      <c r="E99" s="3">
        <v>437072</v>
      </c>
      <c r="F99" s="10">
        <v>61.28</v>
      </c>
      <c r="G99" s="11">
        <v>0.01</v>
      </c>
      <c r="H99" s="12">
        <v>0.40399999999999997</v>
      </c>
    </row>
    <row r="100" spans="1:8" x14ac:dyDescent="0.25">
      <c r="A100" s="3" t="s">
        <v>118</v>
      </c>
      <c r="B100" s="3" t="s">
        <v>247</v>
      </c>
      <c r="C100" s="4" t="s">
        <v>18</v>
      </c>
      <c r="D100" s="3">
        <v>4062235</v>
      </c>
      <c r="E100" s="3">
        <v>70280</v>
      </c>
      <c r="F100" s="10">
        <v>57.8</v>
      </c>
      <c r="G100" s="11">
        <v>2.06</v>
      </c>
      <c r="H100" s="12">
        <v>0.98</v>
      </c>
    </row>
    <row r="101" spans="1:8" x14ac:dyDescent="0.25">
      <c r="A101" s="3" t="s">
        <v>119</v>
      </c>
      <c r="B101" s="3" t="s">
        <v>12</v>
      </c>
      <c r="C101" s="4" t="s">
        <v>18</v>
      </c>
      <c r="D101" s="3">
        <v>75441</v>
      </c>
      <c r="E101" s="3">
        <v>572</v>
      </c>
      <c r="F101" s="10">
        <v>131.88999999999999</v>
      </c>
      <c r="G101" s="11">
        <v>27.97</v>
      </c>
      <c r="H101" s="12">
        <v>0</v>
      </c>
    </row>
    <row r="102" spans="1:8" x14ac:dyDescent="0.25">
      <c r="A102" s="3" t="s">
        <v>120</v>
      </c>
      <c r="B102" s="3" t="s">
        <v>248</v>
      </c>
      <c r="C102" s="4" t="s">
        <v>33</v>
      </c>
      <c r="D102" s="3">
        <v>6352117</v>
      </c>
      <c r="E102" s="3">
        <v>20770</v>
      </c>
      <c r="F102" s="10">
        <v>305.83</v>
      </c>
      <c r="G102" s="11">
        <v>1.31</v>
      </c>
      <c r="H102" s="12">
        <v>0.95400000000000007</v>
      </c>
    </row>
    <row r="103" spans="1:8" x14ac:dyDescent="0.25">
      <c r="A103" s="3" t="s">
        <v>121</v>
      </c>
      <c r="B103" s="3" t="s">
        <v>247</v>
      </c>
      <c r="C103" s="4" t="s">
        <v>18</v>
      </c>
      <c r="D103" s="3">
        <v>58133509</v>
      </c>
      <c r="E103" s="3">
        <v>301230</v>
      </c>
      <c r="F103" s="10">
        <v>192.99</v>
      </c>
      <c r="G103" s="11">
        <v>2.52</v>
      </c>
      <c r="H103" s="12">
        <v>0.98599999999999999</v>
      </c>
    </row>
    <row r="104" spans="1:8" x14ac:dyDescent="0.25">
      <c r="A104" s="3" t="s">
        <v>122</v>
      </c>
      <c r="B104" s="3" t="s">
        <v>12</v>
      </c>
      <c r="C104" s="4" t="s">
        <v>22</v>
      </c>
      <c r="D104" s="3">
        <v>2758124</v>
      </c>
      <c r="E104" s="3">
        <v>10991</v>
      </c>
      <c r="F104" s="10">
        <v>250.94</v>
      </c>
      <c r="G104" s="11">
        <v>9.3000000000000007</v>
      </c>
      <c r="H104" s="12">
        <v>0.879</v>
      </c>
    </row>
    <row r="105" spans="1:8" x14ac:dyDescent="0.25">
      <c r="A105" s="3" t="s">
        <v>123</v>
      </c>
      <c r="B105" s="3" t="s">
        <v>248</v>
      </c>
      <c r="C105" s="4" t="s">
        <v>7</v>
      </c>
      <c r="D105" s="3">
        <v>127463611</v>
      </c>
      <c r="E105" s="3">
        <v>377835</v>
      </c>
      <c r="F105" s="10">
        <v>337.35</v>
      </c>
      <c r="G105" s="11">
        <v>7.87</v>
      </c>
      <c r="H105" s="12">
        <v>0.99</v>
      </c>
    </row>
    <row r="106" spans="1:8" x14ac:dyDescent="0.25">
      <c r="A106" s="3" t="s">
        <v>124</v>
      </c>
      <c r="B106" s="3" t="s">
        <v>247</v>
      </c>
      <c r="C106" s="4" t="s">
        <v>18</v>
      </c>
      <c r="D106" s="3">
        <v>91084</v>
      </c>
      <c r="E106" s="3">
        <v>116</v>
      </c>
      <c r="F106" s="10">
        <v>785.21</v>
      </c>
      <c r="G106" s="11">
        <v>60.34</v>
      </c>
      <c r="H106" s="12">
        <v>0</v>
      </c>
    </row>
    <row r="107" spans="1:8" x14ac:dyDescent="0.25">
      <c r="A107" s="3" t="s">
        <v>125</v>
      </c>
      <c r="B107" s="3" t="s">
        <v>12</v>
      </c>
      <c r="C107" s="4" t="s">
        <v>33</v>
      </c>
      <c r="D107" s="3">
        <v>5906760</v>
      </c>
      <c r="E107" s="3">
        <v>92300</v>
      </c>
      <c r="F107" s="10">
        <v>64</v>
      </c>
      <c r="G107" s="11">
        <v>0.03</v>
      </c>
      <c r="H107" s="12">
        <v>0.91299999999999992</v>
      </c>
    </row>
    <row r="108" spans="1:8" x14ac:dyDescent="0.25">
      <c r="A108" s="3" t="s">
        <v>126</v>
      </c>
      <c r="B108" s="3" t="s">
        <v>248</v>
      </c>
      <c r="C108" s="4" t="s">
        <v>26</v>
      </c>
      <c r="D108" s="3">
        <v>15233244</v>
      </c>
      <c r="E108" s="3">
        <v>2717300</v>
      </c>
      <c r="F108" s="10">
        <v>5.61</v>
      </c>
      <c r="G108" s="11">
        <v>0</v>
      </c>
      <c r="H108" s="12">
        <v>0.9840000000000001</v>
      </c>
    </row>
    <row r="109" spans="1:8" x14ac:dyDescent="0.25">
      <c r="A109" s="3" t="s">
        <v>127</v>
      </c>
      <c r="B109" s="3" t="s">
        <v>247</v>
      </c>
      <c r="C109" s="4" t="s">
        <v>20</v>
      </c>
      <c r="D109" s="3">
        <v>34707817</v>
      </c>
      <c r="E109" s="3">
        <v>582650</v>
      </c>
      <c r="F109" s="10">
        <v>59.57</v>
      </c>
      <c r="G109" s="11">
        <v>0.09</v>
      </c>
      <c r="H109" s="12">
        <v>0.85099999999999998</v>
      </c>
    </row>
    <row r="110" spans="1:8" x14ac:dyDescent="0.25">
      <c r="A110" s="3" t="s">
        <v>128</v>
      </c>
      <c r="B110" s="3" t="s">
        <v>12</v>
      </c>
      <c r="C110" s="4" t="s">
        <v>10</v>
      </c>
      <c r="D110" s="3">
        <v>105432</v>
      </c>
      <c r="E110" s="3">
        <v>811</v>
      </c>
      <c r="F110" s="10">
        <v>130</v>
      </c>
      <c r="G110" s="11">
        <v>140.94</v>
      </c>
      <c r="H110" s="12">
        <v>0</v>
      </c>
    </row>
    <row r="111" spans="1:8" x14ac:dyDescent="0.25">
      <c r="A111" s="3" t="s">
        <v>129</v>
      </c>
      <c r="B111" s="3" t="s">
        <v>248</v>
      </c>
      <c r="C111" s="4" t="s">
        <v>7</v>
      </c>
      <c r="D111" s="3">
        <v>23113019</v>
      </c>
      <c r="E111" s="3">
        <v>120540</v>
      </c>
      <c r="F111" s="10">
        <v>191.75</v>
      </c>
      <c r="G111" s="11">
        <v>2.0699999999999998</v>
      </c>
      <c r="H111" s="12">
        <v>0.99</v>
      </c>
    </row>
    <row r="112" spans="1:8" x14ac:dyDescent="0.25">
      <c r="A112" s="3" t="s">
        <v>130</v>
      </c>
      <c r="B112" s="3" t="s">
        <v>247</v>
      </c>
      <c r="C112" s="4" t="s">
        <v>7</v>
      </c>
      <c r="D112" s="3">
        <v>48846823</v>
      </c>
      <c r="E112" s="3">
        <v>98480</v>
      </c>
      <c r="F112" s="10">
        <v>496.01</v>
      </c>
      <c r="G112" s="11">
        <v>2.4500000000000002</v>
      </c>
      <c r="H112" s="12">
        <v>0.97900000000000009</v>
      </c>
    </row>
    <row r="113" spans="1:8" x14ac:dyDescent="0.25">
      <c r="A113" s="3" t="s">
        <v>131</v>
      </c>
      <c r="B113" s="3" t="s">
        <v>12</v>
      </c>
      <c r="C113" s="4" t="s">
        <v>33</v>
      </c>
      <c r="D113" s="3">
        <v>2418393</v>
      </c>
      <c r="E113" s="3">
        <v>17820</v>
      </c>
      <c r="F113" s="10">
        <v>135.71</v>
      </c>
      <c r="G113" s="11">
        <v>2.8</v>
      </c>
      <c r="H113" s="12">
        <v>0.83499999999999996</v>
      </c>
    </row>
    <row r="114" spans="1:8" x14ac:dyDescent="0.25">
      <c r="A114" s="3" t="s">
        <v>132</v>
      </c>
      <c r="B114" s="3" t="s">
        <v>248</v>
      </c>
      <c r="C114" s="4" t="s">
        <v>26</v>
      </c>
      <c r="D114" s="3">
        <v>5213898</v>
      </c>
      <c r="E114" s="3">
        <v>198500</v>
      </c>
      <c r="F114" s="10">
        <v>26.27</v>
      </c>
      <c r="G114" s="11">
        <v>0</v>
      </c>
      <c r="H114" s="12">
        <v>0.97</v>
      </c>
    </row>
    <row r="115" spans="1:8" x14ac:dyDescent="0.25">
      <c r="A115" s="3" t="s">
        <v>133</v>
      </c>
      <c r="B115" s="3" t="s">
        <v>247</v>
      </c>
      <c r="C115" s="4" t="s">
        <v>7</v>
      </c>
      <c r="D115" s="3">
        <v>6368481</v>
      </c>
      <c r="E115" s="3">
        <v>236800</v>
      </c>
      <c r="F115" s="10">
        <v>26.89</v>
      </c>
      <c r="G115" s="11">
        <v>0</v>
      </c>
      <c r="H115" s="12">
        <v>0.66400000000000003</v>
      </c>
    </row>
    <row r="116" spans="1:8" x14ac:dyDescent="0.25">
      <c r="A116" s="3" t="s">
        <v>134</v>
      </c>
      <c r="B116" s="3" t="s">
        <v>12</v>
      </c>
      <c r="C116" s="4" t="s">
        <v>84</v>
      </c>
      <c r="D116" s="3">
        <v>2274735</v>
      </c>
      <c r="E116" s="3">
        <v>64589</v>
      </c>
      <c r="F116" s="10">
        <v>35.22</v>
      </c>
      <c r="G116" s="11">
        <v>0.82</v>
      </c>
      <c r="H116" s="12">
        <v>0.998</v>
      </c>
    </row>
    <row r="117" spans="1:8" x14ac:dyDescent="0.25">
      <c r="A117" s="3" t="s">
        <v>135</v>
      </c>
      <c r="B117" s="3" t="s">
        <v>248</v>
      </c>
      <c r="C117" s="4" t="s">
        <v>33</v>
      </c>
      <c r="D117" s="3">
        <v>3874050</v>
      </c>
      <c r="E117" s="3">
        <v>10400</v>
      </c>
      <c r="F117" s="10">
        <v>372.5</v>
      </c>
      <c r="G117" s="11">
        <v>2.16</v>
      </c>
      <c r="H117" s="12">
        <v>0.87400000000000011</v>
      </c>
    </row>
    <row r="118" spans="1:8" x14ac:dyDescent="0.25">
      <c r="A118" s="3" t="s">
        <v>136</v>
      </c>
      <c r="B118" s="3" t="s">
        <v>247</v>
      </c>
      <c r="C118" s="4" t="s">
        <v>20</v>
      </c>
      <c r="D118" s="3">
        <v>2022331</v>
      </c>
      <c r="E118" s="3">
        <v>30355</v>
      </c>
      <c r="F118" s="10">
        <v>66.62</v>
      </c>
      <c r="G118" s="11">
        <v>0</v>
      </c>
      <c r="H118" s="12">
        <v>0.84799999999999998</v>
      </c>
    </row>
    <row r="119" spans="1:8" x14ac:dyDescent="0.25">
      <c r="A119" s="3" t="s">
        <v>137</v>
      </c>
      <c r="B119" s="3" t="s">
        <v>12</v>
      </c>
      <c r="C119" s="4" t="s">
        <v>20</v>
      </c>
      <c r="D119" s="3">
        <v>3042004</v>
      </c>
      <c r="E119" s="3">
        <v>111370</v>
      </c>
      <c r="F119" s="10">
        <v>27.31</v>
      </c>
      <c r="G119" s="11">
        <v>0.52</v>
      </c>
      <c r="H119" s="12">
        <v>0.57499999999999996</v>
      </c>
    </row>
    <row r="120" spans="1:8" x14ac:dyDescent="0.25">
      <c r="A120" s="3" t="s">
        <v>138</v>
      </c>
      <c r="B120" s="3" t="s">
        <v>248</v>
      </c>
      <c r="C120" s="4" t="s">
        <v>9</v>
      </c>
      <c r="D120" s="3">
        <v>5900754</v>
      </c>
      <c r="E120" s="3">
        <v>1759540</v>
      </c>
      <c r="F120" s="10">
        <v>3.35</v>
      </c>
      <c r="G120" s="11">
        <v>0.1</v>
      </c>
      <c r="H120" s="12">
        <v>0.82599999999999996</v>
      </c>
    </row>
    <row r="121" spans="1:8" x14ac:dyDescent="0.25">
      <c r="A121" s="3" t="s">
        <v>139</v>
      </c>
      <c r="B121" s="3" t="s">
        <v>247</v>
      </c>
      <c r="C121" s="4" t="s">
        <v>18</v>
      </c>
      <c r="D121" s="3">
        <v>33987</v>
      </c>
      <c r="E121" s="3">
        <v>160</v>
      </c>
      <c r="F121" s="10">
        <v>212.42</v>
      </c>
      <c r="G121" s="11">
        <v>0</v>
      </c>
      <c r="H121" s="12">
        <v>1</v>
      </c>
    </row>
    <row r="122" spans="1:8" x14ac:dyDescent="0.25">
      <c r="A122" s="3" t="s">
        <v>140</v>
      </c>
      <c r="B122" s="3" t="s">
        <v>12</v>
      </c>
      <c r="C122" s="4" t="s">
        <v>84</v>
      </c>
      <c r="D122" s="3">
        <v>3585906</v>
      </c>
      <c r="E122" s="3">
        <v>65200</v>
      </c>
      <c r="F122" s="10">
        <v>55</v>
      </c>
      <c r="G122" s="11">
        <v>0.14000000000000001</v>
      </c>
      <c r="H122" s="12">
        <v>0.996</v>
      </c>
    </row>
    <row r="123" spans="1:8" x14ac:dyDescent="0.25">
      <c r="A123" s="3" t="s">
        <v>141</v>
      </c>
      <c r="B123" s="3" t="s">
        <v>248</v>
      </c>
      <c r="C123" s="4" t="s">
        <v>18</v>
      </c>
      <c r="D123" s="3">
        <v>474413</v>
      </c>
      <c r="E123" s="3">
        <v>2586</v>
      </c>
      <c r="F123" s="10">
        <v>183.45</v>
      </c>
      <c r="G123" s="11">
        <v>0</v>
      </c>
      <c r="H123" s="12">
        <v>1</v>
      </c>
    </row>
    <row r="124" spans="1:8" x14ac:dyDescent="0.25">
      <c r="A124" s="3" t="s">
        <v>142</v>
      </c>
      <c r="B124" s="3" t="s">
        <v>247</v>
      </c>
      <c r="C124" s="4" t="s">
        <v>7</v>
      </c>
      <c r="D124" s="3">
        <v>453125</v>
      </c>
      <c r="E124" s="3">
        <v>28</v>
      </c>
      <c r="F124" s="10">
        <v>16183.04</v>
      </c>
      <c r="G124" s="11">
        <v>146.43</v>
      </c>
      <c r="H124" s="12">
        <v>0.94499999999999995</v>
      </c>
    </row>
    <row r="125" spans="1:8" x14ac:dyDescent="0.25">
      <c r="A125" s="3" t="s">
        <v>143</v>
      </c>
      <c r="B125" s="3" t="s">
        <v>12</v>
      </c>
      <c r="C125" s="4" t="s">
        <v>8</v>
      </c>
      <c r="D125" s="3">
        <v>2050554</v>
      </c>
      <c r="E125" s="3">
        <v>25333</v>
      </c>
      <c r="F125" s="10">
        <v>80.94</v>
      </c>
      <c r="G125" s="11">
        <v>0</v>
      </c>
      <c r="H125" s="12">
        <v>0</v>
      </c>
    </row>
    <row r="126" spans="1:8" x14ac:dyDescent="0.25">
      <c r="A126" s="3" t="s">
        <v>144</v>
      </c>
      <c r="B126" s="3" t="s">
        <v>248</v>
      </c>
      <c r="C126" s="4" t="s">
        <v>20</v>
      </c>
      <c r="D126" s="3">
        <v>18595469</v>
      </c>
      <c r="E126" s="3">
        <v>587040</v>
      </c>
      <c r="F126" s="10">
        <v>31.68</v>
      </c>
      <c r="G126" s="11">
        <v>0.82</v>
      </c>
      <c r="H126" s="12">
        <v>0.68900000000000006</v>
      </c>
    </row>
    <row r="127" spans="1:8" x14ac:dyDescent="0.25">
      <c r="A127" s="3" t="s">
        <v>145</v>
      </c>
      <c r="B127" s="3" t="s">
        <v>247</v>
      </c>
      <c r="C127" s="4" t="s">
        <v>20</v>
      </c>
      <c r="D127" s="3">
        <v>13013926</v>
      </c>
      <c r="E127" s="3">
        <v>118480</v>
      </c>
      <c r="F127" s="10">
        <v>109.84</v>
      </c>
      <c r="G127" s="11">
        <v>0</v>
      </c>
      <c r="H127" s="12">
        <v>0.627</v>
      </c>
    </row>
    <row r="128" spans="1:8" x14ac:dyDescent="0.25">
      <c r="A128" s="3" t="s">
        <v>146</v>
      </c>
      <c r="B128" s="3" t="s">
        <v>12</v>
      </c>
      <c r="C128" s="4" t="s">
        <v>7</v>
      </c>
      <c r="D128" s="3">
        <v>24385858</v>
      </c>
      <c r="E128" s="3">
        <v>329750</v>
      </c>
      <c r="F128" s="10">
        <v>73.95</v>
      </c>
      <c r="G128" s="11">
        <v>1.42</v>
      </c>
      <c r="H128" s="12">
        <v>0.88700000000000001</v>
      </c>
    </row>
    <row r="129" spans="1:8" x14ac:dyDescent="0.25">
      <c r="A129" s="3" t="s">
        <v>147</v>
      </c>
      <c r="B129" s="3" t="s">
        <v>248</v>
      </c>
      <c r="C129" s="4" t="s">
        <v>7</v>
      </c>
      <c r="D129" s="3">
        <v>359008</v>
      </c>
      <c r="E129" s="3">
        <v>300</v>
      </c>
      <c r="F129" s="10">
        <v>1196.69</v>
      </c>
      <c r="G129" s="11">
        <v>214.67</v>
      </c>
      <c r="H129" s="12">
        <v>0.97199999999999998</v>
      </c>
    </row>
    <row r="130" spans="1:8" x14ac:dyDescent="0.25">
      <c r="A130" s="3" t="s">
        <v>148</v>
      </c>
      <c r="B130" s="3" t="s">
        <v>247</v>
      </c>
      <c r="C130" s="4" t="s">
        <v>20</v>
      </c>
      <c r="D130" s="3">
        <v>11716829</v>
      </c>
      <c r="E130" s="3">
        <v>1240000</v>
      </c>
      <c r="F130" s="10">
        <v>9.4499999999999993</v>
      </c>
      <c r="G130" s="11">
        <v>0</v>
      </c>
      <c r="H130" s="12">
        <v>0.46399999999999997</v>
      </c>
    </row>
    <row r="131" spans="1:8" x14ac:dyDescent="0.25">
      <c r="A131" s="3" t="s">
        <v>149</v>
      </c>
      <c r="B131" s="3" t="s">
        <v>12</v>
      </c>
      <c r="C131" s="4" t="s">
        <v>18</v>
      </c>
      <c r="D131" s="3">
        <v>400214</v>
      </c>
      <c r="E131" s="3">
        <v>316</v>
      </c>
      <c r="F131" s="10">
        <v>1266.5</v>
      </c>
      <c r="G131" s="11">
        <v>62.28</v>
      </c>
      <c r="H131" s="12">
        <v>0.92799999999999994</v>
      </c>
    </row>
    <row r="132" spans="1:8" x14ac:dyDescent="0.25">
      <c r="A132" s="3" t="s">
        <v>150</v>
      </c>
      <c r="B132" s="3" t="s">
        <v>248</v>
      </c>
      <c r="C132" s="4" t="s">
        <v>10</v>
      </c>
      <c r="D132" s="3">
        <v>60422</v>
      </c>
      <c r="E132" s="3">
        <v>11854</v>
      </c>
      <c r="F132" s="10">
        <v>5.0999999999999996</v>
      </c>
      <c r="G132" s="11">
        <v>3.12</v>
      </c>
      <c r="H132" s="12">
        <v>0.93700000000000006</v>
      </c>
    </row>
    <row r="133" spans="1:8" x14ac:dyDescent="0.25">
      <c r="A133" s="3" t="s">
        <v>151</v>
      </c>
      <c r="B133" s="3" t="s">
        <v>247</v>
      </c>
      <c r="C133" s="4" t="s">
        <v>22</v>
      </c>
      <c r="D133" s="3">
        <v>436131</v>
      </c>
      <c r="E133" s="3">
        <v>1100</v>
      </c>
      <c r="F133" s="10">
        <v>396.48</v>
      </c>
      <c r="G133" s="11">
        <v>31.82</v>
      </c>
      <c r="H133" s="12">
        <v>0.97699999999999998</v>
      </c>
    </row>
    <row r="134" spans="1:8" x14ac:dyDescent="0.25">
      <c r="A134" s="3" t="s">
        <v>152</v>
      </c>
      <c r="B134" s="3" t="s">
        <v>12</v>
      </c>
      <c r="C134" s="4" t="s">
        <v>20</v>
      </c>
      <c r="D134" s="3">
        <v>3177388</v>
      </c>
      <c r="E134" s="3">
        <v>1030700</v>
      </c>
      <c r="F134" s="10">
        <v>3.08</v>
      </c>
      <c r="G134" s="11">
        <v>7.0000000000000007E-2</v>
      </c>
      <c r="H134" s="12">
        <v>0.41700000000000004</v>
      </c>
    </row>
    <row r="135" spans="1:8" x14ac:dyDescent="0.25">
      <c r="A135" s="3" t="s">
        <v>153</v>
      </c>
      <c r="B135" s="3" t="s">
        <v>248</v>
      </c>
      <c r="C135" s="4" t="s">
        <v>20</v>
      </c>
      <c r="D135" s="3">
        <v>1240827</v>
      </c>
      <c r="E135" s="3">
        <v>2040</v>
      </c>
      <c r="F135" s="10">
        <v>608.25</v>
      </c>
      <c r="G135" s="11">
        <v>8.68</v>
      </c>
      <c r="H135" s="12">
        <v>0.85599999999999998</v>
      </c>
    </row>
    <row r="136" spans="1:8" x14ac:dyDescent="0.25">
      <c r="A136" s="3" t="s">
        <v>154</v>
      </c>
      <c r="B136" s="3" t="s">
        <v>247</v>
      </c>
      <c r="C136" s="4" t="s">
        <v>20</v>
      </c>
      <c r="D136" s="3">
        <v>201234</v>
      </c>
      <c r="E136" s="3">
        <v>374</v>
      </c>
      <c r="F136" s="10">
        <v>538.05999999999995</v>
      </c>
      <c r="G136" s="11">
        <v>49.52</v>
      </c>
      <c r="H136" s="12">
        <v>0</v>
      </c>
    </row>
    <row r="137" spans="1:8" x14ac:dyDescent="0.25">
      <c r="A137" s="3" t="s">
        <v>155</v>
      </c>
      <c r="B137" s="3" t="s">
        <v>12</v>
      </c>
      <c r="C137" s="4" t="s">
        <v>22</v>
      </c>
      <c r="D137" s="3">
        <v>107449525</v>
      </c>
      <c r="E137" s="3">
        <v>1972550</v>
      </c>
      <c r="F137" s="10">
        <v>54.47</v>
      </c>
      <c r="G137" s="11">
        <v>0.47</v>
      </c>
      <c r="H137" s="12">
        <v>0.92200000000000004</v>
      </c>
    </row>
    <row r="138" spans="1:8" x14ac:dyDescent="0.25">
      <c r="A138" t="s">
        <v>156</v>
      </c>
      <c r="B138" s="3" t="s">
        <v>248</v>
      </c>
      <c r="C138" s="4" t="s">
        <v>10</v>
      </c>
      <c r="D138" s="3">
        <v>108004</v>
      </c>
      <c r="E138" s="3">
        <v>702</v>
      </c>
      <c r="F138" s="10">
        <v>153.85</v>
      </c>
      <c r="G138" s="11">
        <v>870.66</v>
      </c>
      <c r="H138" s="12">
        <v>0.89</v>
      </c>
    </row>
    <row r="139" spans="1:8" x14ac:dyDescent="0.25">
      <c r="A139" s="3" t="s">
        <v>157</v>
      </c>
      <c r="B139" s="3" t="s">
        <v>247</v>
      </c>
      <c r="C139" s="4" t="s">
        <v>26</v>
      </c>
      <c r="D139" s="3">
        <v>4466706</v>
      </c>
      <c r="E139" s="3">
        <v>33843</v>
      </c>
      <c r="F139" s="10">
        <v>131.97999999999999</v>
      </c>
      <c r="G139" s="11">
        <v>0</v>
      </c>
      <c r="H139" s="12">
        <v>0.99099999999999999</v>
      </c>
    </row>
    <row r="140" spans="1:8" x14ac:dyDescent="0.25">
      <c r="A140" s="3" t="s">
        <v>158</v>
      </c>
      <c r="B140" s="3" t="s">
        <v>12</v>
      </c>
      <c r="C140" s="4" t="s">
        <v>18</v>
      </c>
      <c r="D140" s="3">
        <v>32543</v>
      </c>
      <c r="E140" s="3">
        <v>2</v>
      </c>
      <c r="F140" s="10">
        <v>16271.5</v>
      </c>
      <c r="G140" s="11">
        <v>205</v>
      </c>
      <c r="H140" s="12">
        <v>0.99</v>
      </c>
    </row>
    <row r="141" spans="1:8" x14ac:dyDescent="0.25">
      <c r="A141" s="3" t="s">
        <v>159</v>
      </c>
      <c r="B141" s="3" t="s">
        <v>248</v>
      </c>
      <c r="C141" s="4" t="s">
        <v>7</v>
      </c>
      <c r="D141" s="3">
        <v>2832224</v>
      </c>
      <c r="E141" s="3">
        <v>1564116</v>
      </c>
      <c r="F141" s="10">
        <v>1.81</v>
      </c>
      <c r="G141" s="11">
        <v>0</v>
      </c>
      <c r="H141" s="12">
        <v>0.97799999999999998</v>
      </c>
    </row>
    <row r="142" spans="1:8" x14ac:dyDescent="0.25">
      <c r="A142" s="3" t="s">
        <v>160</v>
      </c>
      <c r="B142" s="3" t="s">
        <v>247</v>
      </c>
      <c r="C142" s="4" t="s">
        <v>22</v>
      </c>
      <c r="D142" s="3">
        <v>9439</v>
      </c>
      <c r="E142" s="3">
        <v>102</v>
      </c>
      <c r="F142" s="10">
        <v>92.54</v>
      </c>
      <c r="G142" s="11">
        <v>39.22</v>
      </c>
      <c r="H142" s="12">
        <v>0.97</v>
      </c>
    </row>
    <row r="143" spans="1:8" x14ac:dyDescent="0.25">
      <c r="A143" s="3" t="s">
        <v>161</v>
      </c>
      <c r="B143" s="3" t="s">
        <v>12</v>
      </c>
      <c r="C143" s="4" t="s">
        <v>9</v>
      </c>
      <c r="D143" s="3">
        <v>33241259</v>
      </c>
      <c r="E143" s="3">
        <v>446550</v>
      </c>
      <c r="F143" s="10">
        <v>74.44</v>
      </c>
      <c r="G143" s="11">
        <v>0.41</v>
      </c>
      <c r="H143" s="12">
        <v>0.51700000000000002</v>
      </c>
    </row>
    <row r="144" spans="1:8" x14ac:dyDescent="0.25">
      <c r="A144" s="3" t="s">
        <v>162</v>
      </c>
      <c r="B144" s="3" t="s">
        <v>248</v>
      </c>
      <c r="C144" s="4" t="s">
        <v>20</v>
      </c>
      <c r="D144" s="3">
        <v>19686505</v>
      </c>
      <c r="E144" s="3">
        <v>801590</v>
      </c>
      <c r="F144" s="10">
        <v>24.56</v>
      </c>
      <c r="G144" s="11">
        <v>0.31</v>
      </c>
      <c r="H144" s="12">
        <v>0.47799999999999998</v>
      </c>
    </row>
    <row r="145" spans="1:8" x14ac:dyDescent="0.25">
      <c r="A145" s="3" t="s">
        <v>163</v>
      </c>
      <c r="B145" s="3" t="s">
        <v>247</v>
      </c>
      <c r="C145" s="4" t="s">
        <v>20</v>
      </c>
      <c r="D145" s="3">
        <v>2044147</v>
      </c>
      <c r="E145" s="3">
        <v>825418</v>
      </c>
      <c r="F145" s="10">
        <v>2.48</v>
      </c>
      <c r="G145" s="11">
        <v>0.19</v>
      </c>
      <c r="H145" s="12">
        <v>0.84</v>
      </c>
    </row>
    <row r="146" spans="1:8" x14ac:dyDescent="0.25">
      <c r="A146" s="3" t="s">
        <v>164</v>
      </c>
      <c r="B146" s="3" t="s">
        <v>12</v>
      </c>
      <c r="C146" s="4" t="s">
        <v>10</v>
      </c>
      <c r="D146" s="3">
        <v>13287</v>
      </c>
      <c r="E146" s="3">
        <v>21</v>
      </c>
      <c r="F146" s="10">
        <v>632.71</v>
      </c>
      <c r="G146" s="11">
        <v>142.86000000000001</v>
      </c>
      <c r="H146" s="12">
        <v>0</v>
      </c>
    </row>
    <row r="147" spans="1:8" x14ac:dyDescent="0.25">
      <c r="A147" s="3" t="s">
        <v>165</v>
      </c>
      <c r="B147" s="3" t="s">
        <v>248</v>
      </c>
      <c r="C147" s="4" t="s">
        <v>7</v>
      </c>
      <c r="D147" s="3">
        <v>28287147</v>
      </c>
      <c r="E147" s="3">
        <v>147181</v>
      </c>
      <c r="F147" s="10">
        <v>192.19</v>
      </c>
      <c r="G147" s="11">
        <v>0</v>
      </c>
      <c r="H147" s="12">
        <v>0.45200000000000001</v>
      </c>
    </row>
    <row r="148" spans="1:8" x14ac:dyDescent="0.25">
      <c r="A148" s="3" t="s">
        <v>166</v>
      </c>
      <c r="B148" s="3" t="s">
        <v>247</v>
      </c>
      <c r="C148" s="4" t="s">
        <v>18</v>
      </c>
      <c r="D148" s="3">
        <v>16491461</v>
      </c>
      <c r="E148" s="3">
        <v>41526</v>
      </c>
      <c r="F148" s="10">
        <v>397.14</v>
      </c>
      <c r="G148" s="11">
        <v>1.0900000000000001</v>
      </c>
      <c r="H148" s="12">
        <v>0.99</v>
      </c>
    </row>
    <row r="149" spans="1:8" x14ac:dyDescent="0.25">
      <c r="A149" t="s">
        <v>167</v>
      </c>
      <c r="B149" s="3" t="s">
        <v>12</v>
      </c>
      <c r="C149" s="4" t="s">
        <v>22</v>
      </c>
      <c r="D149" s="3">
        <v>221736</v>
      </c>
      <c r="E149" s="3">
        <v>960</v>
      </c>
      <c r="F149" s="10">
        <v>230.98</v>
      </c>
      <c r="G149" s="11">
        <v>37.92</v>
      </c>
      <c r="H149" s="12">
        <v>0.96700000000000008</v>
      </c>
    </row>
    <row r="150" spans="1:8" x14ac:dyDescent="0.25">
      <c r="A150" s="3" t="s">
        <v>168</v>
      </c>
      <c r="B150" s="3" t="s">
        <v>248</v>
      </c>
      <c r="C150" s="4" t="s">
        <v>10</v>
      </c>
      <c r="D150" s="3">
        <v>219246</v>
      </c>
      <c r="E150" s="3">
        <v>19060</v>
      </c>
      <c r="F150" s="10">
        <v>11.5</v>
      </c>
      <c r="G150" s="11">
        <v>11.83</v>
      </c>
      <c r="H150" s="12">
        <v>0.91</v>
      </c>
    </row>
    <row r="151" spans="1:8" x14ac:dyDescent="0.25">
      <c r="A151" s="3" t="s">
        <v>169</v>
      </c>
      <c r="B151" s="3" t="s">
        <v>247</v>
      </c>
      <c r="C151" s="4" t="s">
        <v>10</v>
      </c>
      <c r="D151" s="3">
        <v>4076140</v>
      </c>
      <c r="E151" s="3">
        <v>268680</v>
      </c>
      <c r="F151" s="10">
        <v>15.17</v>
      </c>
      <c r="G151" s="11">
        <v>5.63</v>
      </c>
      <c r="H151" s="12">
        <v>0.99</v>
      </c>
    </row>
    <row r="152" spans="1:8" x14ac:dyDescent="0.25">
      <c r="A152" s="3" t="s">
        <v>170</v>
      </c>
      <c r="B152" s="3" t="s">
        <v>12</v>
      </c>
      <c r="C152" s="4" t="s">
        <v>22</v>
      </c>
      <c r="D152" s="3">
        <v>5570129</v>
      </c>
      <c r="E152" s="3">
        <v>129494</v>
      </c>
      <c r="F152" s="10">
        <v>43.01</v>
      </c>
      <c r="G152" s="11">
        <v>0.7</v>
      </c>
      <c r="H152" s="12">
        <v>0.67500000000000004</v>
      </c>
    </row>
    <row r="153" spans="1:8" x14ac:dyDescent="0.25">
      <c r="A153" s="3" t="s">
        <v>171</v>
      </c>
      <c r="B153" s="3" t="s">
        <v>248</v>
      </c>
      <c r="C153" s="4" t="s">
        <v>20</v>
      </c>
      <c r="D153" s="3">
        <v>12525094</v>
      </c>
      <c r="E153" s="3">
        <v>1267000</v>
      </c>
      <c r="F153" s="10">
        <v>9.89</v>
      </c>
      <c r="G153" s="11">
        <v>0</v>
      </c>
      <c r="H153" s="12">
        <v>0.17600000000000002</v>
      </c>
    </row>
    <row r="154" spans="1:8" x14ac:dyDescent="0.25">
      <c r="A154" s="3" t="s">
        <v>172</v>
      </c>
      <c r="B154" s="3" t="s">
        <v>247</v>
      </c>
      <c r="C154" s="4" t="s">
        <v>20</v>
      </c>
      <c r="D154" s="3">
        <v>131859731</v>
      </c>
      <c r="E154" s="3">
        <v>923768</v>
      </c>
      <c r="F154" s="10">
        <v>142.74</v>
      </c>
      <c r="G154" s="11">
        <v>0.09</v>
      </c>
      <c r="H154" s="12">
        <v>0.68</v>
      </c>
    </row>
    <row r="155" spans="1:8" x14ac:dyDescent="0.25">
      <c r="A155" t="s">
        <v>173</v>
      </c>
      <c r="B155" s="3" t="s">
        <v>12</v>
      </c>
      <c r="C155" s="4" t="s">
        <v>10</v>
      </c>
      <c r="D155" s="3">
        <v>82459</v>
      </c>
      <c r="E155" s="3">
        <v>477</v>
      </c>
      <c r="F155" s="10">
        <v>172.87</v>
      </c>
      <c r="G155" s="11">
        <v>310.69</v>
      </c>
      <c r="H155" s="12">
        <v>0.97</v>
      </c>
    </row>
    <row r="156" spans="1:8" x14ac:dyDescent="0.25">
      <c r="A156" s="3" t="s">
        <v>174</v>
      </c>
      <c r="B156" s="3" t="s">
        <v>248</v>
      </c>
      <c r="C156" s="4" t="s">
        <v>18</v>
      </c>
      <c r="D156" s="3">
        <v>4610820</v>
      </c>
      <c r="E156" s="3">
        <v>323802</v>
      </c>
      <c r="F156" s="10">
        <v>14.24</v>
      </c>
      <c r="G156" s="11">
        <v>7.77</v>
      </c>
      <c r="H156" s="12">
        <v>1</v>
      </c>
    </row>
    <row r="157" spans="1:8" x14ac:dyDescent="0.25">
      <c r="A157" s="3" t="s">
        <v>175</v>
      </c>
      <c r="B157" s="3" t="s">
        <v>247</v>
      </c>
      <c r="C157" s="4" t="s">
        <v>33</v>
      </c>
      <c r="D157" s="3">
        <v>3102229</v>
      </c>
      <c r="E157" s="3">
        <v>212460</v>
      </c>
      <c r="F157" s="10">
        <v>14.6</v>
      </c>
      <c r="G157" s="11">
        <v>0.98</v>
      </c>
      <c r="H157" s="12">
        <v>0.75800000000000001</v>
      </c>
    </row>
    <row r="158" spans="1:8" x14ac:dyDescent="0.25">
      <c r="A158" s="3" t="s">
        <v>176</v>
      </c>
      <c r="B158" s="3" t="s">
        <v>12</v>
      </c>
      <c r="C158" s="4" t="s">
        <v>7</v>
      </c>
      <c r="D158" s="3">
        <v>165803560</v>
      </c>
      <c r="E158" s="3">
        <v>803940</v>
      </c>
      <c r="F158" s="10">
        <v>206.24</v>
      </c>
      <c r="G158" s="11">
        <v>0.13</v>
      </c>
      <c r="H158" s="12">
        <v>0.45700000000000002</v>
      </c>
    </row>
    <row r="159" spans="1:8" x14ac:dyDescent="0.25">
      <c r="A159" s="3" t="s">
        <v>177</v>
      </c>
      <c r="B159" s="3" t="s">
        <v>248</v>
      </c>
      <c r="C159" s="4" t="s">
        <v>10</v>
      </c>
      <c r="D159" s="3">
        <v>20579</v>
      </c>
      <c r="E159" s="3">
        <v>458</v>
      </c>
      <c r="F159" s="10">
        <v>44.93</v>
      </c>
      <c r="G159" s="11">
        <v>331.66</v>
      </c>
      <c r="H159" s="12">
        <v>0.92</v>
      </c>
    </row>
    <row r="160" spans="1:8" x14ac:dyDescent="0.25">
      <c r="A160" s="3" t="s">
        <v>178</v>
      </c>
      <c r="B160" s="3" t="s">
        <v>247</v>
      </c>
      <c r="C160" s="4" t="s">
        <v>22</v>
      </c>
      <c r="D160" s="3">
        <v>3191319</v>
      </c>
      <c r="E160" s="3">
        <v>78200</v>
      </c>
      <c r="F160" s="10">
        <v>40.81</v>
      </c>
      <c r="G160" s="11">
        <v>3.18</v>
      </c>
      <c r="H160" s="12">
        <v>0.92599999999999993</v>
      </c>
    </row>
    <row r="161" spans="1:8" x14ac:dyDescent="0.25">
      <c r="A161" s="3" t="s">
        <v>179</v>
      </c>
      <c r="B161" s="3" t="s">
        <v>12</v>
      </c>
      <c r="C161" s="4" t="s">
        <v>10</v>
      </c>
      <c r="D161" s="3">
        <v>5670544</v>
      </c>
      <c r="E161" s="3">
        <v>462840</v>
      </c>
      <c r="F161" s="10">
        <v>12.25</v>
      </c>
      <c r="G161" s="11">
        <v>1.1100000000000001</v>
      </c>
      <c r="H161" s="12">
        <v>0.64599999999999991</v>
      </c>
    </row>
    <row r="162" spans="1:8" x14ac:dyDescent="0.25">
      <c r="A162" s="3" t="s">
        <v>180</v>
      </c>
      <c r="B162" s="3" t="s">
        <v>248</v>
      </c>
      <c r="C162" s="4" t="s">
        <v>22</v>
      </c>
      <c r="D162" s="3">
        <v>6506464</v>
      </c>
      <c r="E162" s="3">
        <v>406750</v>
      </c>
      <c r="F162" s="10">
        <v>16</v>
      </c>
      <c r="G162" s="11">
        <v>0</v>
      </c>
      <c r="H162" s="12">
        <v>0.94</v>
      </c>
    </row>
    <row r="163" spans="1:8" x14ac:dyDescent="0.25">
      <c r="A163" s="3" t="s">
        <v>181</v>
      </c>
      <c r="B163" s="3" t="s">
        <v>247</v>
      </c>
      <c r="C163" s="4" t="s">
        <v>22</v>
      </c>
      <c r="D163" s="3">
        <v>28302603</v>
      </c>
      <c r="E163" s="3">
        <v>1285220</v>
      </c>
      <c r="F163" s="10">
        <v>22.02</v>
      </c>
      <c r="G163" s="11">
        <v>0.19</v>
      </c>
      <c r="H163" s="12">
        <v>0.90900000000000003</v>
      </c>
    </row>
    <row r="164" spans="1:8" x14ac:dyDescent="0.25">
      <c r="A164" s="3" t="s">
        <v>182</v>
      </c>
      <c r="B164" s="3" t="s">
        <v>12</v>
      </c>
      <c r="C164" s="4" t="s">
        <v>7</v>
      </c>
      <c r="D164" s="3">
        <v>89468677</v>
      </c>
      <c r="E164" s="3">
        <v>300000</v>
      </c>
      <c r="F164" s="10">
        <v>298.23</v>
      </c>
      <c r="G164" s="11">
        <v>12.1</v>
      </c>
      <c r="H164" s="12">
        <v>0.92599999999999993</v>
      </c>
    </row>
    <row r="165" spans="1:8" x14ac:dyDescent="0.25">
      <c r="A165" s="3" t="s">
        <v>183</v>
      </c>
      <c r="B165" s="3" t="s">
        <v>248</v>
      </c>
      <c r="C165" s="4" t="s">
        <v>8</v>
      </c>
      <c r="D165" s="3">
        <v>38536869</v>
      </c>
      <c r="E165" s="3">
        <v>312685</v>
      </c>
      <c r="F165" s="10">
        <v>123.25</v>
      </c>
      <c r="G165" s="11">
        <v>0.16</v>
      </c>
      <c r="H165" s="12">
        <v>0.998</v>
      </c>
    </row>
    <row r="166" spans="1:8" x14ac:dyDescent="0.25">
      <c r="A166" s="3" t="s">
        <v>184</v>
      </c>
      <c r="B166" s="3" t="s">
        <v>247</v>
      </c>
      <c r="C166" s="4" t="s">
        <v>18</v>
      </c>
      <c r="D166" s="3">
        <v>10605870</v>
      </c>
      <c r="E166" s="3">
        <v>92391</v>
      </c>
      <c r="F166" s="10">
        <v>114.79</v>
      </c>
      <c r="G166" s="11">
        <v>1.94</v>
      </c>
      <c r="H166" s="12">
        <v>0.93299999999999994</v>
      </c>
    </row>
    <row r="167" spans="1:8" x14ac:dyDescent="0.25">
      <c r="A167" s="3" t="s">
        <v>185</v>
      </c>
      <c r="B167" s="3" t="s">
        <v>12</v>
      </c>
      <c r="C167" s="4" t="s">
        <v>22</v>
      </c>
      <c r="D167" s="3">
        <v>3927188</v>
      </c>
      <c r="E167" s="3">
        <v>13790</v>
      </c>
      <c r="F167" s="10">
        <v>284.79000000000002</v>
      </c>
      <c r="G167" s="11">
        <v>3.63</v>
      </c>
      <c r="H167" s="12">
        <v>0.94099999999999995</v>
      </c>
    </row>
    <row r="168" spans="1:8" x14ac:dyDescent="0.25">
      <c r="A168" s="3" t="s">
        <v>186</v>
      </c>
      <c r="B168" s="3" t="s">
        <v>248</v>
      </c>
      <c r="C168" s="4" t="s">
        <v>33</v>
      </c>
      <c r="D168" s="3">
        <v>885359</v>
      </c>
      <c r="E168" s="3">
        <v>11437</v>
      </c>
      <c r="F168" s="10">
        <v>77.41</v>
      </c>
      <c r="G168" s="11">
        <v>4.92</v>
      </c>
      <c r="H168" s="12">
        <v>0.82499999999999996</v>
      </c>
    </row>
    <row r="169" spans="1:8" x14ac:dyDescent="0.25">
      <c r="A169" s="3" t="s">
        <v>187</v>
      </c>
      <c r="B169" s="3" t="s">
        <v>247</v>
      </c>
      <c r="C169" s="4" t="s">
        <v>20</v>
      </c>
      <c r="D169" s="3">
        <v>787584</v>
      </c>
      <c r="E169" s="3">
        <v>2517</v>
      </c>
      <c r="F169" s="10">
        <v>312.91000000000003</v>
      </c>
      <c r="G169" s="11">
        <v>8.2200000000000006</v>
      </c>
      <c r="H169" s="12">
        <v>0.88900000000000001</v>
      </c>
    </row>
    <row r="170" spans="1:8" x14ac:dyDescent="0.25">
      <c r="A170" s="3" t="s">
        <v>188</v>
      </c>
      <c r="B170" s="3" t="s">
        <v>12</v>
      </c>
      <c r="C170" s="4" t="s">
        <v>8</v>
      </c>
      <c r="D170" s="3">
        <v>22303552</v>
      </c>
      <c r="E170" s="3">
        <v>237500</v>
      </c>
      <c r="F170" s="10">
        <v>93.91</v>
      </c>
      <c r="G170" s="11">
        <v>0.09</v>
      </c>
      <c r="H170" s="12">
        <v>0.9840000000000001</v>
      </c>
    </row>
    <row r="171" spans="1:8" x14ac:dyDescent="0.25">
      <c r="A171" s="3" t="s">
        <v>189</v>
      </c>
      <c r="B171" s="3" t="s">
        <v>248</v>
      </c>
      <c r="C171" s="4" t="s">
        <v>26</v>
      </c>
      <c r="D171" s="3">
        <v>142893540</v>
      </c>
      <c r="E171" s="3">
        <v>17075200</v>
      </c>
      <c r="F171" s="10">
        <v>8.3699999999999992</v>
      </c>
      <c r="G171" s="11">
        <v>0.22</v>
      </c>
      <c r="H171" s="12">
        <v>0.996</v>
      </c>
    </row>
    <row r="172" spans="1:8" x14ac:dyDescent="0.25">
      <c r="A172" s="3" t="s">
        <v>190</v>
      </c>
      <c r="B172" s="3" t="s">
        <v>247</v>
      </c>
      <c r="C172" s="4" t="s">
        <v>20</v>
      </c>
      <c r="D172" s="3">
        <v>8648248</v>
      </c>
      <c r="E172" s="3">
        <v>26338</v>
      </c>
      <c r="F172" s="10">
        <v>328.36</v>
      </c>
      <c r="G172" s="11">
        <v>0</v>
      </c>
      <c r="H172" s="12">
        <v>0.70400000000000007</v>
      </c>
    </row>
    <row r="173" spans="1:8" x14ac:dyDescent="0.25">
      <c r="A173" s="3" t="s">
        <v>191</v>
      </c>
      <c r="B173" s="3" t="s">
        <v>12</v>
      </c>
      <c r="C173" s="4" t="s">
        <v>20</v>
      </c>
      <c r="D173" s="3">
        <v>7502</v>
      </c>
      <c r="E173" s="3">
        <v>413</v>
      </c>
      <c r="F173" s="10">
        <v>18.16</v>
      </c>
      <c r="G173" s="11">
        <v>14.53</v>
      </c>
      <c r="H173" s="12">
        <v>0.97</v>
      </c>
    </row>
    <row r="174" spans="1:8" x14ac:dyDescent="0.25">
      <c r="A174" t="s">
        <v>192</v>
      </c>
      <c r="B174" s="3" t="s">
        <v>248</v>
      </c>
      <c r="C174" s="4" t="s">
        <v>22</v>
      </c>
      <c r="D174" s="3">
        <v>39129</v>
      </c>
      <c r="E174" s="3">
        <v>261</v>
      </c>
      <c r="F174" s="10">
        <v>149.91999999999999</v>
      </c>
      <c r="G174" s="11">
        <v>51.72</v>
      </c>
      <c r="H174" s="12">
        <v>0.97</v>
      </c>
    </row>
    <row r="175" spans="1:8" x14ac:dyDescent="0.25">
      <c r="A175" s="3" t="s">
        <v>193</v>
      </c>
      <c r="B175" s="3" t="s">
        <v>247</v>
      </c>
      <c r="C175" s="4" t="s">
        <v>22</v>
      </c>
      <c r="D175" s="3">
        <v>168458</v>
      </c>
      <c r="E175" s="3">
        <v>616</v>
      </c>
      <c r="F175" s="10">
        <v>273.47000000000003</v>
      </c>
      <c r="G175" s="11">
        <v>25.65</v>
      </c>
      <c r="H175" s="12">
        <v>0.67</v>
      </c>
    </row>
    <row r="176" spans="1:8" x14ac:dyDescent="0.25">
      <c r="A176" t="s">
        <v>194</v>
      </c>
      <c r="B176" s="3" t="s">
        <v>12</v>
      </c>
      <c r="C176" s="4" t="s">
        <v>41</v>
      </c>
      <c r="D176" s="3">
        <v>7026</v>
      </c>
      <c r="E176" s="3">
        <v>242</v>
      </c>
      <c r="F176" s="10">
        <v>29.03</v>
      </c>
      <c r="G176" s="11">
        <v>49.59</v>
      </c>
      <c r="H176" s="12">
        <v>0.99</v>
      </c>
    </row>
    <row r="177" spans="1:8" x14ac:dyDescent="0.25">
      <c r="A177" s="3" t="s">
        <v>195</v>
      </c>
      <c r="B177" s="3" t="s">
        <v>248</v>
      </c>
      <c r="C177" s="4" t="s">
        <v>22</v>
      </c>
      <c r="D177" s="3">
        <v>117848</v>
      </c>
      <c r="E177" s="3">
        <v>389</v>
      </c>
      <c r="F177" s="10">
        <v>302.95</v>
      </c>
      <c r="G177" s="11">
        <v>21.59</v>
      </c>
      <c r="H177" s="12">
        <v>0.96</v>
      </c>
    </row>
    <row r="178" spans="1:8" x14ac:dyDescent="0.25">
      <c r="A178" s="3" t="s">
        <v>11</v>
      </c>
      <c r="B178" s="3" t="s">
        <v>247</v>
      </c>
      <c r="C178" s="4" t="s">
        <v>10</v>
      </c>
      <c r="D178" s="3">
        <v>176908</v>
      </c>
      <c r="E178" s="3">
        <v>2944</v>
      </c>
      <c r="F178" s="10">
        <v>60.09</v>
      </c>
      <c r="G178" s="11">
        <v>13.69</v>
      </c>
      <c r="H178" s="12">
        <v>0.997</v>
      </c>
    </row>
    <row r="179" spans="1:8" x14ac:dyDescent="0.25">
      <c r="A179" s="3" t="s">
        <v>196</v>
      </c>
      <c r="B179" s="3" t="s">
        <v>12</v>
      </c>
      <c r="C179" s="4" t="s">
        <v>18</v>
      </c>
      <c r="D179" s="3">
        <v>29251</v>
      </c>
      <c r="E179" s="3">
        <v>61</v>
      </c>
      <c r="F179" s="10">
        <v>479.52</v>
      </c>
      <c r="G179" s="11">
        <v>0</v>
      </c>
      <c r="H179" s="12">
        <v>0.96</v>
      </c>
    </row>
    <row r="180" spans="1:8" x14ac:dyDescent="0.25">
      <c r="A180" t="s">
        <v>197</v>
      </c>
      <c r="B180" s="3" t="s">
        <v>248</v>
      </c>
      <c r="C180" s="4" t="s">
        <v>20</v>
      </c>
      <c r="D180" s="3">
        <v>193413</v>
      </c>
      <c r="E180" s="3">
        <v>1001</v>
      </c>
      <c r="F180" s="10">
        <v>193.22</v>
      </c>
      <c r="G180" s="11">
        <v>20.88</v>
      </c>
      <c r="H180" s="12">
        <v>0.79299999999999993</v>
      </c>
    </row>
    <row r="181" spans="1:8" x14ac:dyDescent="0.25">
      <c r="A181" s="3" t="s">
        <v>198</v>
      </c>
      <c r="B181" s="3" t="s">
        <v>247</v>
      </c>
      <c r="C181" s="4" t="s">
        <v>33</v>
      </c>
      <c r="D181" s="3">
        <v>27019731</v>
      </c>
      <c r="E181" s="3">
        <v>1960582</v>
      </c>
      <c r="F181" s="10">
        <v>13.78</v>
      </c>
      <c r="G181" s="11">
        <v>0.13</v>
      </c>
      <c r="H181" s="12">
        <v>0.78799999999999992</v>
      </c>
    </row>
    <row r="182" spans="1:8" x14ac:dyDescent="0.25">
      <c r="A182" s="3" t="s">
        <v>199</v>
      </c>
      <c r="B182" s="3" t="s">
        <v>12</v>
      </c>
      <c r="C182" s="4" t="s">
        <v>20</v>
      </c>
      <c r="D182" s="3">
        <v>11987121</v>
      </c>
      <c r="E182" s="3">
        <v>196190</v>
      </c>
      <c r="F182" s="10">
        <v>61.1</v>
      </c>
      <c r="G182" s="11">
        <v>0.27</v>
      </c>
      <c r="H182" s="12">
        <v>0.40200000000000002</v>
      </c>
    </row>
    <row r="183" spans="1:8" x14ac:dyDescent="0.25">
      <c r="A183" s="3" t="s">
        <v>200</v>
      </c>
      <c r="B183" s="3" t="s">
        <v>248</v>
      </c>
      <c r="C183" s="4" t="s">
        <v>8</v>
      </c>
      <c r="D183" s="3">
        <v>9396411</v>
      </c>
      <c r="E183" s="3">
        <v>88361</v>
      </c>
      <c r="F183" s="10">
        <v>106.34</v>
      </c>
      <c r="G183" s="11">
        <v>0</v>
      </c>
      <c r="H183" s="12">
        <v>0.93</v>
      </c>
    </row>
    <row r="184" spans="1:8" x14ac:dyDescent="0.25">
      <c r="A184" s="3" t="s">
        <v>201</v>
      </c>
      <c r="B184" s="3" t="s">
        <v>247</v>
      </c>
      <c r="C184" s="4" t="s">
        <v>20</v>
      </c>
      <c r="D184" s="3">
        <v>81541</v>
      </c>
      <c r="E184" s="3">
        <v>455</v>
      </c>
      <c r="F184" s="10">
        <v>179.21</v>
      </c>
      <c r="G184" s="11">
        <v>107.91</v>
      </c>
      <c r="H184" s="12">
        <v>0.57999999999999996</v>
      </c>
    </row>
    <row r="185" spans="1:8" x14ac:dyDescent="0.25">
      <c r="A185" s="3" t="s">
        <v>202</v>
      </c>
      <c r="B185" s="3" t="s">
        <v>12</v>
      </c>
      <c r="C185" s="4" t="s">
        <v>20</v>
      </c>
      <c r="D185" s="3">
        <v>6005250</v>
      </c>
      <c r="E185" s="3">
        <v>71740</v>
      </c>
      <c r="F185" s="10">
        <v>83.71</v>
      </c>
      <c r="G185" s="11">
        <v>0.56000000000000005</v>
      </c>
      <c r="H185" s="12">
        <v>0.314</v>
      </c>
    </row>
    <row r="186" spans="1:8" x14ac:dyDescent="0.25">
      <c r="A186" s="3" t="s">
        <v>203</v>
      </c>
      <c r="B186" s="3" t="s">
        <v>248</v>
      </c>
      <c r="C186" s="4" t="s">
        <v>7</v>
      </c>
      <c r="D186" s="3">
        <v>4492150</v>
      </c>
      <c r="E186" s="3">
        <v>693</v>
      </c>
      <c r="F186" s="10">
        <v>6482.18</v>
      </c>
      <c r="G186" s="11">
        <v>27.85</v>
      </c>
      <c r="H186" s="12">
        <v>0.92500000000000004</v>
      </c>
    </row>
    <row r="187" spans="1:8" x14ac:dyDescent="0.25">
      <c r="A187" s="3" t="s">
        <v>204</v>
      </c>
      <c r="B187" s="3" t="s">
        <v>247</v>
      </c>
      <c r="C187" s="4" t="s">
        <v>8</v>
      </c>
      <c r="D187" s="3">
        <v>5439448</v>
      </c>
      <c r="E187" s="3">
        <v>48845</v>
      </c>
      <c r="F187" s="10">
        <v>111.36</v>
      </c>
      <c r="G187" s="11">
        <v>0</v>
      </c>
      <c r="H187" s="12">
        <v>0</v>
      </c>
    </row>
    <row r="188" spans="1:8" x14ac:dyDescent="0.25">
      <c r="A188" s="3" t="s">
        <v>205</v>
      </c>
      <c r="B188" s="3" t="s">
        <v>12</v>
      </c>
      <c r="C188" s="4" t="s">
        <v>8</v>
      </c>
      <c r="D188" s="3">
        <v>2010347</v>
      </c>
      <c r="E188" s="3">
        <v>20273</v>
      </c>
      <c r="F188" s="10">
        <v>99.16</v>
      </c>
      <c r="G188" s="11">
        <v>0.23</v>
      </c>
      <c r="H188" s="12">
        <v>0.997</v>
      </c>
    </row>
    <row r="189" spans="1:8" x14ac:dyDescent="0.25">
      <c r="A189" s="3" t="s">
        <v>206</v>
      </c>
      <c r="B189" s="3" t="s">
        <v>248</v>
      </c>
      <c r="C189" s="4" t="s">
        <v>10</v>
      </c>
      <c r="D189" s="3">
        <v>552438</v>
      </c>
      <c r="E189" s="3">
        <v>28450</v>
      </c>
      <c r="F189" s="10">
        <v>19.420000000000002</v>
      </c>
      <c r="G189" s="11">
        <v>18.670000000000002</v>
      </c>
      <c r="H189" s="12">
        <v>0</v>
      </c>
    </row>
    <row r="190" spans="1:8" x14ac:dyDescent="0.25">
      <c r="A190" s="3" t="s">
        <v>207</v>
      </c>
      <c r="B190" s="3" t="s">
        <v>247</v>
      </c>
      <c r="C190" s="4" t="s">
        <v>20</v>
      </c>
      <c r="D190" s="3">
        <v>8863338</v>
      </c>
      <c r="E190" s="3">
        <v>637657</v>
      </c>
      <c r="F190" s="10">
        <v>13.9</v>
      </c>
      <c r="G190" s="11">
        <v>0.47</v>
      </c>
      <c r="H190" s="12">
        <v>0.37799999999999995</v>
      </c>
    </row>
    <row r="191" spans="1:8" x14ac:dyDescent="0.25">
      <c r="A191" s="3" t="s">
        <v>208</v>
      </c>
      <c r="B191" s="3" t="s">
        <v>12</v>
      </c>
      <c r="C191" s="4" t="s">
        <v>20</v>
      </c>
      <c r="D191" s="3">
        <v>44187637</v>
      </c>
      <c r="E191" s="3">
        <v>1219912</v>
      </c>
      <c r="F191" s="10">
        <v>36.22</v>
      </c>
      <c r="G191" s="11">
        <v>0.23</v>
      </c>
      <c r="H191" s="12">
        <v>0.8640000000000001</v>
      </c>
    </row>
    <row r="192" spans="1:8" x14ac:dyDescent="0.25">
      <c r="A192" s="3" t="s">
        <v>209</v>
      </c>
      <c r="B192" s="3" t="s">
        <v>248</v>
      </c>
      <c r="C192" s="4" t="s">
        <v>18</v>
      </c>
      <c r="D192" s="3">
        <v>40397842</v>
      </c>
      <c r="E192" s="3">
        <v>504782</v>
      </c>
      <c r="F192" s="10">
        <v>80.03</v>
      </c>
      <c r="G192" s="11">
        <v>0.98</v>
      </c>
      <c r="H192" s="12">
        <v>0.97900000000000009</v>
      </c>
    </row>
    <row r="193" spans="1:8" x14ac:dyDescent="0.25">
      <c r="A193" s="3" t="s">
        <v>210</v>
      </c>
      <c r="B193" s="3" t="s">
        <v>247</v>
      </c>
      <c r="C193" s="4" t="s">
        <v>7</v>
      </c>
      <c r="D193" s="3">
        <v>20222240</v>
      </c>
      <c r="E193" s="3">
        <v>65610</v>
      </c>
      <c r="F193" s="10">
        <v>308.22000000000003</v>
      </c>
      <c r="G193" s="11">
        <v>2.04</v>
      </c>
      <c r="H193" s="12">
        <v>0.92299999999999993</v>
      </c>
    </row>
    <row r="194" spans="1:8" x14ac:dyDescent="0.25">
      <c r="A194" s="3" t="s">
        <v>211</v>
      </c>
      <c r="B194" s="3" t="s">
        <v>12</v>
      </c>
      <c r="C194" s="4" t="s">
        <v>20</v>
      </c>
      <c r="D194" s="3">
        <v>41236378</v>
      </c>
      <c r="E194" s="3">
        <v>2505810</v>
      </c>
      <c r="F194" s="10">
        <v>16.46</v>
      </c>
      <c r="G194" s="11">
        <v>0.03</v>
      </c>
      <c r="H194" s="12">
        <v>0.61099999999999999</v>
      </c>
    </row>
    <row r="195" spans="1:8" x14ac:dyDescent="0.25">
      <c r="A195" s="3" t="s">
        <v>212</v>
      </c>
      <c r="B195" s="3" t="s">
        <v>248</v>
      </c>
      <c r="C195" s="4" t="s">
        <v>22</v>
      </c>
      <c r="D195" s="3">
        <v>439117</v>
      </c>
      <c r="E195" s="3">
        <v>163270</v>
      </c>
      <c r="F195" s="10">
        <v>2.69</v>
      </c>
      <c r="G195" s="11">
        <v>0.24</v>
      </c>
      <c r="H195" s="12">
        <v>0.93</v>
      </c>
    </row>
    <row r="196" spans="1:8" x14ac:dyDescent="0.25">
      <c r="A196" s="3" t="s">
        <v>213</v>
      </c>
      <c r="B196" s="3" t="s">
        <v>247</v>
      </c>
      <c r="C196" s="4" t="s">
        <v>20</v>
      </c>
      <c r="D196" s="3">
        <v>1136334</v>
      </c>
      <c r="E196" s="3">
        <v>17363</v>
      </c>
      <c r="F196" s="10">
        <v>65.45</v>
      </c>
      <c r="G196" s="11">
        <v>0</v>
      </c>
      <c r="H196" s="12">
        <v>0.81599999999999995</v>
      </c>
    </row>
    <row r="197" spans="1:8" x14ac:dyDescent="0.25">
      <c r="A197" s="3" t="s">
        <v>214</v>
      </c>
      <c r="B197" s="3" t="s">
        <v>12</v>
      </c>
      <c r="C197" s="4" t="s">
        <v>18</v>
      </c>
      <c r="D197" s="3">
        <v>9016596</v>
      </c>
      <c r="E197" s="3">
        <v>449964</v>
      </c>
      <c r="F197" s="10">
        <v>20.04</v>
      </c>
      <c r="G197" s="11">
        <v>0.72</v>
      </c>
      <c r="H197" s="12">
        <v>0.99</v>
      </c>
    </row>
    <row r="198" spans="1:8" x14ac:dyDescent="0.25">
      <c r="A198" s="3" t="s">
        <v>215</v>
      </c>
      <c r="B198" s="3" t="s">
        <v>248</v>
      </c>
      <c r="C198" s="4" t="s">
        <v>18</v>
      </c>
      <c r="D198" s="3">
        <v>7523934</v>
      </c>
      <c r="E198" s="3">
        <v>41290</v>
      </c>
      <c r="F198" s="10">
        <v>182.22</v>
      </c>
      <c r="G198" s="11">
        <v>0</v>
      </c>
      <c r="H198" s="12">
        <v>0.99</v>
      </c>
    </row>
    <row r="199" spans="1:8" x14ac:dyDescent="0.25">
      <c r="A199" s="3" t="s">
        <v>216</v>
      </c>
      <c r="B199" s="3" t="s">
        <v>247</v>
      </c>
      <c r="C199" s="4" t="s">
        <v>33</v>
      </c>
      <c r="D199" s="3">
        <v>18881361</v>
      </c>
      <c r="E199" s="3">
        <v>185180</v>
      </c>
      <c r="F199" s="10">
        <v>101.96</v>
      </c>
      <c r="G199" s="11">
        <v>0.1</v>
      </c>
      <c r="H199" s="12">
        <v>0.76900000000000002</v>
      </c>
    </row>
    <row r="200" spans="1:8" x14ac:dyDescent="0.25">
      <c r="A200" s="3" t="s">
        <v>217</v>
      </c>
      <c r="B200" s="3" t="s">
        <v>12</v>
      </c>
      <c r="C200" s="4" t="s">
        <v>7</v>
      </c>
      <c r="D200" s="3">
        <v>23036087</v>
      </c>
      <c r="E200" s="3">
        <v>35980</v>
      </c>
      <c r="F200" s="10">
        <v>640.25</v>
      </c>
      <c r="G200" s="11">
        <v>4.3499999999999996</v>
      </c>
      <c r="H200" s="12">
        <v>0.96099999999999997</v>
      </c>
    </row>
    <row r="201" spans="1:8" x14ac:dyDescent="0.25">
      <c r="A201" s="3" t="s">
        <v>218</v>
      </c>
      <c r="B201" s="3" t="s">
        <v>248</v>
      </c>
      <c r="C201" s="4" t="s">
        <v>26</v>
      </c>
      <c r="D201" s="3">
        <v>7320815</v>
      </c>
      <c r="E201" s="3">
        <v>143100</v>
      </c>
      <c r="F201" s="10">
        <v>51.16</v>
      </c>
      <c r="G201" s="11">
        <v>0</v>
      </c>
      <c r="H201" s="12">
        <v>0.99400000000000011</v>
      </c>
    </row>
    <row r="202" spans="1:8" x14ac:dyDescent="0.25">
      <c r="A202" s="3" t="s">
        <v>219</v>
      </c>
      <c r="B202" s="3" t="s">
        <v>247</v>
      </c>
      <c r="C202" s="4" t="s">
        <v>20</v>
      </c>
      <c r="D202" s="3">
        <v>37445392</v>
      </c>
      <c r="E202" s="3">
        <v>945087</v>
      </c>
      <c r="F202" s="10">
        <v>39.619999999999997</v>
      </c>
      <c r="G202" s="11">
        <v>0.15</v>
      </c>
      <c r="H202" s="12">
        <v>0.78200000000000003</v>
      </c>
    </row>
    <row r="203" spans="1:8" x14ac:dyDescent="0.25">
      <c r="A203" s="3" t="s">
        <v>220</v>
      </c>
      <c r="B203" s="3" t="s">
        <v>12</v>
      </c>
      <c r="C203" s="4" t="s">
        <v>7</v>
      </c>
      <c r="D203" s="3">
        <v>64631595</v>
      </c>
      <c r="E203" s="3">
        <v>514000</v>
      </c>
      <c r="F203" s="10">
        <v>125.74</v>
      </c>
      <c r="G203" s="11">
        <v>0.63</v>
      </c>
      <c r="H203" s="12">
        <v>0.92599999999999993</v>
      </c>
    </row>
    <row r="204" spans="1:8" x14ac:dyDescent="0.25">
      <c r="A204" s="3" t="s">
        <v>221</v>
      </c>
      <c r="B204" s="3" t="s">
        <v>248</v>
      </c>
      <c r="C204" s="4" t="s">
        <v>20</v>
      </c>
      <c r="D204" s="3">
        <v>5548702</v>
      </c>
      <c r="E204" s="3">
        <v>56785</v>
      </c>
      <c r="F204" s="10">
        <v>97.71</v>
      </c>
      <c r="G204" s="11">
        <v>0.1</v>
      </c>
      <c r="H204" s="12">
        <v>0.60899999999999999</v>
      </c>
    </row>
    <row r="205" spans="1:8" x14ac:dyDescent="0.25">
      <c r="A205" s="3" t="s">
        <v>222</v>
      </c>
      <c r="B205" s="3" t="s">
        <v>247</v>
      </c>
      <c r="C205" s="4" t="s">
        <v>10</v>
      </c>
      <c r="D205" s="3">
        <v>114689</v>
      </c>
      <c r="E205" s="3">
        <v>748</v>
      </c>
      <c r="F205" s="10">
        <v>153.33000000000001</v>
      </c>
      <c r="G205" s="11">
        <v>56.02</v>
      </c>
      <c r="H205" s="12">
        <v>0.98499999999999999</v>
      </c>
    </row>
    <row r="206" spans="1:8" x14ac:dyDescent="0.25">
      <c r="A206" t="s">
        <v>223</v>
      </c>
      <c r="B206" s="3" t="s">
        <v>12</v>
      </c>
      <c r="C206" s="4" t="s">
        <v>22</v>
      </c>
      <c r="D206" s="3">
        <v>1065842</v>
      </c>
      <c r="E206" s="3">
        <v>5128</v>
      </c>
      <c r="F206" s="10">
        <v>207.85</v>
      </c>
      <c r="G206" s="11">
        <v>7.06</v>
      </c>
      <c r="H206" s="12">
        <v>0.98599999999999999</v>
      </c>
    </row>
    <row r="207" spans="1:8" x14ac:dyDescent="0.25">
      <c r="A207" s="3" t="s">
        <v>224</v>
      </c>
      <c r="B207" s="3" t="s">
        <v>248</v>
      </c>
      <c r="C207" s="4" t="s">
        <v>9</v>
      </c>
      <c r="D207" s="3">
        <v>10175014</v>
      </c>
      <c r="E207" s="3">
        <v>163610</v>
      </c>
      <c r="F207" s="10">
        <v>62.19</v>
      </c>
      <c r="G207" s="11">
        <v>0.7</v>
      </c>
      <c r="H207" s="12">
        <v>0.74199999999999999</v>
      </c>
    </row>
    <row r="208" spans="1:8" x14ac:dyDescent="0.25">
      <c r="A208" s="3" t="s">
        <v>225</v>
      </c>
      <c r="B208" s="3" t="s">
        <v>247</v>
      </c>
      <c r="C208" s="4" t="s">
        <v>33</v>
      </c>
      <c r="D208" s="3">
        <v>70413958</v>
      </c>
      <c r="E208" s="3">
        <v>780580</v>
      </c>
      <c r="F208" s="10">
        <v>90.21</v>
      </c>
      <c r="G208" s="11">
        <v>0.92</v>
      </c>
      <c r="H208" s="12">
        <v>0.86499999999999999</v>
      </c>
    </row>
    <row r="209" spans="1:8" x14ac:dyDescent="0.25">
      <c r="A209" s="3" t="s">
        <v>226</v>
      </c>
      <c r="B209" s="3" t="s">
        <v>12</v>
      </c>
      <c r="C209" s="4" t="s">
        <v>26</v>
      </c>
      <c r="D209" s="3">
        <v>5042920</v>
      </c>
      <c r="E209" s="3">
        <v>488100</v>
      </c>
      <c r="F209" s="10">
        <v>10.33</v>
      </c>
      <c r="G209" s="11">
        <v>0</v>
      </c>
      <c r="H209" s="12">
        <v>0.98</v>
      </c>
    </row>
    <row r="210" spans="1:8" x14ac:dyDescent="0.25">
      <c r="A210" t="s">
        <v>227</v>
      </c>
      <c r="B210" s="3" t="s">
        <v>248</v>
      </c>
      <c r="C210" s="4" t="s">
        <v>22</v>
      </c>
      <c r="D210" s="3">
        <v>21152</v>
      </c>
      <c r="E210" s="3">
        <v>430</v>
      </c>
      <c r="F210" s="10">
        <v>49.19</v>
      </c>
      <c r="G210" s="11">
        <v>90.47</v>
      </c>
      <c r="H210" s="12">
        <v>0.98</v>
      </c>
    </row>
    <row r="211" spans="1:8" x14ac:dyDescent="0.25">
      <c r="A211" s="3" t="s">
        <v>228</v>
      </c>
      <c r="B211" s="3" t="s">
        <v>247</v>
      </c>
      <c r="C211" s="4" t="s">
        <v>10</v>
      </c>
      <c r="D211" s="3">
        <v>11810</v>
      </c>
      <c r="E211" s="3">
        <v>26</v>
      </c>
      <c r="F211" s="10">
        <v>454.23</v>
      </c>
      <c r="G211" s="11">
        <v>92.31</v>
      </c>
      <c r="H211" s="12">
        <v>0</v>
      </c>
    </row>
    <row r="212" spans="1:8" x14ac:dyDescent="0.25">
      <c r="A212" s="3" t="s">
        <v>229</v>
      </c>
      <c r="B212" s="3" t="s">
        <v>12</v>
      </c>
      <c r="C212" s="4" t="s">
        <v>20</v>
      </c>
      <c r="D212" s="3">
        <v>28195754</v>
      </c>
      <c r="E212" s="3">
        <v>236040</v>
      </c>
      <c r="F212" s="10">
        <v>119.45</v>
      </c>
      <c r="G212" s="11">
        <v>0</v>
      </c>
      <c r="H212" s="12">
        <v>0.69900000000000007</v>
      </c>
    </row>
    <row r="213" spans="1:8" x14ac:dyDescent="0.25">
      <c r="A213" s="3" t="s">
        <v>230</v>
      </c>
      <c r="B213" s="3" t="s">
        <v>248</v>
      </c>
      <c r="C213" s="4" t="s">
        <v>26</v>
      </c>
      <c r="D213" s="3">
        <v>46710816</v>
      </c>
      <c r="E213" s="3">
        <v>603700</v>
      </c>
      <c r="F213" s="10">
        <v>77.37</v>
      </c>
      <c r="G213" s="11">
        <v>0.46</v>
      </c>
      <c r="H213" s="12">
        <v>0.997</v>
      </c>
    </row>
    <row r="214" spans="1:8" x14ac:dyDescent="0.25">
      <c r="A214" t="s">
        <v>231</v>
      </c>
      <c r="B214" s="3" t="s">
        <v>247</v>
      </c>
      <c r="C214" s="4" t="s">
        <v>33</v>
      </c>
      <c r="D214" s="3">
        <v>2602713</v>
      </c>
      <c r="E214" s="3">
        <v>82880</v>
      </c>
      <c r="F214" s="10">
        <v>31.4</v>
      </c>
      <c r="G214" s="11">
        <v>1.59</v>
      </c>
      <c r="H214" s="12">
        <v>0.77900000000000003</v>
      </c>
    </row>
    <row r="215" spans="1:8" x14ac:dyDescent="0.25">
      <c r="A215" s="3" t="s">
        <v>232</v>
      </c>
      <c r="B215" s="3" t="s">
        <v>12</v>
      </c>
      <c r="C215" s="4" t="s">
        <v>18</v>
      </c>
      <c r="D215" s="3">
        <v>60609153</v>
      </c>
      <c r="E215" s="3">
        <v>244820</v>
      </c>
      <c r="F215" s="10">
        <v>247.57</v>
      </c>
      <c r="G215" s="11">
        <v>5.08</v>
      </c>
      <c r="H215" s="12">
        <v>0.99</v>
      </c>
    </row>
    <row r="216" spans="1:8" x14ac:dyDescent="0.25">
      <c r="A216" s="3" t="s">
        <v>233</v>
      </c>
      <c r="B216" s="3" t="s">
        <v>248</v>
      </c>
      <c r="C216" s="4" t="s">
        <v>41</v>
      </c>
      <c r="D216" s="3">
        <v>298444215</v>
      </c>
      <c r="E216" s="3">
        <v>9631420</v>
      </c>
      <c r="F216" s="10">
        <v>30.99</v>
      </c>
      <c r="G216" s="11">
        <v>0.21</v>
      </c>
      <c r="H216" s="12">
        <v>0.97</v>
      </c>
    </row>
    <row r="217" spans="1:8" x14ac:dyDescent="0.25">
      <c r="A217" s="3" t="s">
        <v>234</v>
      </c>
      <c r="B217" s="3" t="s">
        <v>247</v>
      </c>
      <c r="C217" s="4" t="s">
        <v>22</v>
      </c>
      <c r="D217" s="3">
        <v>3431932</v>
      </c>
      <c r="E217" s="3">
        <v>176220</v>
      </c>
      <c r="F217" s="10">
        <v>19.48</v>
      </c>
      <c r="G217" s="11">
        <v>0.37</v>
      </c>
      <c r="H217" s="12">
        <v>0.98</v>
      </c>
    </row>
    <row r="218" spans="1:8" x14ac:dyDescent="0.25">
      <c r="A218" s="3" t="s">
        <v>235</v>
      </c>
      <c r="B218" s="3" t="s">
        <v>12</v>
      </c>
      <c r="C218" s="4" t="s">
        <v>26</v>
      </c>
      <c r="D218" s="3">
        <v>27307134</v>
      </c>
      <c r="E218" s="3">
        <v>447400</v>
      </c>
      <c r="F218" s="10">
        <v>61.04</v>
      </c>
      <c r="G218" s="11">
        <v>0</v>
      </c>
      <c r="H218" s="12">
        <v>0.99299999999999999</v>
      </c>
    </row>
    <row r="219" spans="1:8" x14ac:dyDescent="0.25">
      <c r="A219" s="3" t="s">
        <v>236</v>
      </c>
      <c r="B219" s="3" t="s">
        <v>248</v>
      </c>
      <c r="C219" s="4" t="s">
        <v>10</v>
      </c>
      <c r="D219" s="3">
        <v>208869</v>
      </c>
      <c r="E219" s="3">
        <v>12200</v>
      </c>
      <c r="F219" s="10">
        <v>17.12</v>
      </c>
      <c r="G219" s="11">
        <v>20.72</v>
      </c>
      <c r="H219" s="12">
        <v>0.53</v>
      </c>
    </row>
    <row r="220" spans="1:8" x14ac:dyDescent="0.25">
      <c r="A220" s="3" t="s">
        <v>237</v>
      </c>
      <c r="B220" s="3" t="s">
        <v>247</v>
      </c>
      <c r="C220" s="4" t="s">
        <v>22</v>
      </c>
      <c r="D220" s="3">
        <v>25730435</v>
      </c>
      <c r="E220" s="3">
        <v>912050</v>
      </c>
      <c r="F220" s="10">
        <v>28.21</v>
      </c>
      <c r="G220" s="11">
        <v>0.31</v>
      </c>
      <c r="H220" s="12">
        <v>0.93400000000000005</v>
      </c>
    </row>
    <row r="221" spans="1:8" x14ac:dyDescent="0.25">
      <c r="A221" s="3" t="s">
        <v>238</v>
      </c>
      <c r="B221" s="3" t="s">
        <v>12</v>
      </c>
      <c r="C221" s="4" t="s">
        <v>7</v>
      </c>
      <c r="D221" s="3">
        <v>84402966</v>
      </c>
      <c r="E221" s="3">
        <v>329560</v>
      </c>
      <c r="F221" s="10">
        <v>256.11</v>
      </c>
      <c r="G221" s="11">
        <v>1.05</v>
      </c>
      <c r="H221" s="12">
        <v>0.90300000000000002</v>
      </c>
    </row>
    <row r="222" spans="1:8" x14ac:dyDescent="0.25">
      <c r="A222" s="3" t="s">
        <v>239</v>
      </c>
      <c r="B222" s="3" t="s">
        <v>248</v>
      </c>
      <c r="C222" s="4" t="s">
        <v>22</v>
      </c>
      <c r="D222" s="3">
        <v>108605</v>
      </c>
      <c r="E222" s="3">
        <v>1910</v>
      </c>
      <c r="F222" s="10">
        <v>56.86</v>
      </c>
      <c r="G222" s="11">
        <v>9.84</v>
      </c>
      <c r="H222" s="12">
        <v>0</v>
      </c>
    </row>
    <row r="223" spans="1:8" x14ac:dyDescent="0.25">
      <c r="A223" s="3" t="s">
        <v>240</v>
      </c>
      <c r="B223" s="3" t="s">
        <v>247</v>
      </c>
      <c r="C223" s="4" t="s">
        <v>10</v>
      </c>
      <c r="D223" s="3">
        <v>16025</v>
      </c>
      <c r="E223" s="3">
        <v>274</v>
      </c>
      <c r="F223" s="10">
        <v>58.49</v>
      </c>
      <c r="G223" s="11">
        <v>47.08</v>
      </c>
      <c r="H223" s="12">
        <v>0.5</v>
      </c>
    </row>
    <row r="224" spans="1:8" x14ac:dyDescent="0.25">
      <c r="A224" s="3" t="s">
        <v>241</v>
      </c>
      <c r="B224" s="3" t="s">
        <v>12</v>
      </c>
      <c r="C224" s="4" t="s">
        <v>33</v>
      </c>
      <c r="D224" s="3">
        <v>2460492</v>
      </c>
      <c r="E224" s="3">
        <v>5860</v>
      </c>
      <c r="F224" s="10">
        <v>419.88</v>
      </c>
      <c r="G224" s="11">
        <v>0</v>
      </c>
      <c r="H224" s="12">
        <v>0</v>
      </c>
    </row>
    <row r="225" spans="1:8" x14ac:dyDescent="0.25">
      <c r="A225" s="3" t="s">
        <v>242</v>
      </c>
      <c r="B225" s="3" t="s">
        <v>248</v>
      </c>
      <c r="C225" s="4" t="s">
        <v>9</v>
      </c>
      <c r="D225" s="3">
        <v>273008</v>
      </c>
      <c r="E225" s="3">
        <v>266000</v>
      </c>
      <c r="F225" s="10">
        <v>1.03</v>
      </c>
      <c r="G225" s="11">
        <v>0.42</v>
      </c>
      <c r="H225" s="12">
        <v>0</v>
      </c>
    </row>
    <row r="226" spans="1:8" x14ac:dyDescent="0.25">
      <c r="A226" s="3" t="s">
        <v>243</v>
      </c>
      <c r="B226" s="3" t="s">
        <v>247</v>
      </c>
      <c r="C226" s="4" t="s">
        <v>33</v>
      </c>
      <c r="D226" s="3">
        <v>21456188</v>
      </c>
      <c r="E226" s="3">
        <v>527970</v>
      </c>
      <c r="F226" s="10">
        <v>40.64</v>
      </c>
      <c r="G226" s="11">
        <v>0.36</v>
      </c>
      <c r="H226" s="12">
        <v>0.502</v>
      </c>
    </row>
    <row r="227" spans="1:8" x14ac:dyDescent="0.25">
      <c r="A227" s="3" t="s">
        <v>244</v>
      </c>
      <c r="B227" s="3" t="s">
        <v>12</v>
      </c>
      <c r="C227" s="4" t="s">
        <v>20</v>
      </c>
      <c r="D227" s="3">
        <v>11502010</v>
      </c>
      <c r="E227" s="3">
        <v>752614</v>
      </c>
      <c r="F227" s="10">
        <v>15.28</v>
      </c>
      <c r="G227" s="11">
        <v>0</v>
      </c>
      <c r="H227" s="12">
        <v>0.80599999999999994</v>
      </c>
    </row>
    <row r="228" spans="1:8" x14ac:dyDescent="0.25">
      <c r="A228" s="3" t="s">
        <v>245</v>
      </c>
      <c r="B228" s="3" t="s">
        <v>248</v>
      </c>
      <c r="C228" s="4" t="s">
        <v>20</v>
      </c>
      <c r="D228" s="3">
        <v>12236805</v>
      </c>
      <c r="E228" s="3">
        <v>390580</v>
      </c>
      <c r="F228" s="10">
        <v>31.33</v>
      </c>
      <c r="G228" s="11">
        <v>0</v>
      </c>
      <c r="H228" s="12">
        <v>0.90700000000000003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Teoria i przykłady</vt:lpstr>
      <vt:lpstr>Zadania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Kajo R</cp:lastModifiedBy>
  <dcterms:created xsi:type="dcterms:W3CDTF">2018-11-05T09:17:51Z</dcterms:created>
  <dcterms:modified xsi:type="dcterms:W3CDTF">2021-09-29T09:10:04Z</dcterms:modified>
</cp:coreProperties>
</file>